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1-03\Desktop\"/>
    </mc:Choice>
  </mc:AlternateContent>
  <bookViews>
    <workbookView xWindow="0" yWindow="0" windowWidth="24000" windowHeight="973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coevaluacion">'Datos Estudiantes'!$1:$1048576</definedName>
    <definedName name="datosestudiantes">'Datos Estudiantes'!$1:$1048576</definedName>
    <definedName name="datosseguimiento">'Datos Estudiantes'!$1:$1048576</definedName>
    <definedName name="final">'Datos Estudiantes'!$1:$1048576</definedName>
    <definedName name="finaldos">'Datos Estudiantes'!$1:$1048576</definedName>
    <definedName name="parcial1">'Datos Estudiantes'!$1:$1048576</definedName>
    <definedName name="parcialdos">'Datos Estudiantes'!$1:$1048576</definedName>
    <definedName name="seguiientocuatro">'Datos Estudiantes'!$1:$1048576</definedName>
    <definedName name="seguimiento">'Datos Estudiantes'!$1:$1048576</definedName>
    <definedName name="seguimientocinco">'Datos Estudiantes'!$1:$1048576</definedName>
    <definedName name="seguimientodos">'Datos Estudiantes'!$1:$1048576</definedName>
    <definedName name="seguimientoocho">'Datos Estudiantes'!$1:$1048576</definedName>
    <definedName name="seguimientosies">'Datos Estudiantes'!$1:$1048576</definedName>
    <definedName name="seguimientosiete">'Datos Estudiantes'!$1:$1048576</definedName>
    <definedName name="seguimientotres">'Datos Estudiantes'!$1:$1048576</definedName>
  </definedNames>
  <calcPr calcId="152511"/>
</workbook>
</file>

<file path=xl/calcChain.xml><?xml version="1.0" encoding="utf-8"?>
<calcChain xmlns="http://schemas.openxmlformats.org/spreadsheetml/2006/main">
  <c r="U15" i="3" l="1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E15" i="3"/>
  <c r="E16" i="3"/>
  <c r="E17" i="3"/>
  <c r="K17" i="3" s="1"/>
  <c r="E18" i="3"/>
  <c r="E19" i="3"/>
  <c r="E20" i="3"/>
  <c r="E21" i="3"/>
  <c r="K21" i="3" s="1"/>
  <c r="E22" i="3"/>
  <c r="E23" i="3"/>
  <c r="E24" i="3"/>
  <c r="E25" i="3"/>
  <c r="E26" i="3"/>
  <c r="E27" i="3"/>
  <c r="E28" i="3"/>
  <c r="E29" i="3"/>
  <c r="E30" i="3"/>
  <c r="E31" i="3"/>
  <c r="E32" i="3"/>
  <c r="E33" i="3"/>
  <c r="K33" i="3" s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K14" i="3"/>
  <c r="J14" i="3"/>
  <c r="I14" i="3"/>
  <c r="H14" i="3"/>
  <c r="G14" i="3"/>
  <c r="F14" i="3"/>
  <c r="E14" i="3"/>
  <c r="D14" i="3"/>
  <c r="C14" i="3"/>
  <c r="M14" i="3"/>
  <c r="U14" i="3"/>
  <c r="S14" i="3"/>
  <c r="Q14" i="3"/>
  <c r="O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  <c r="K15" i="3"/>
  <c r="K16" i="3"/>
  <c r="K19" i="3"/>
  <c r="K20" i="3"/>
  <c r="K23" i="3"/>
  <c r="K24" i="3"/>
  <c r="K25" i="3"/>
  <c r="K27" i="3"/>
  <c r="K28" i="3"/>
  <c r="K29" i="3"/>
  <c r="K31" i="3"/>
  <c r="K32" i="3"/>
  <c r="K30" i="3" l="1"/>
  <c r="K26" i="3"/>
  <c r="K22" i="3"/>
  <c r="K18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L16" i="3" l="1"/>
  <c r="W16" i="3" s="1"/>
  <c r="X16" i="3" s="1"/>
  <c r="L18" i="3"/>
  <c r="W18" i="3" s="1"/>
  <c r="X18" i="3" s="1"/>
  <c r="L20" i="3"/>
  <c r="W20" i="3" s="1"/>
  <c r="X20" i="3" s="1"/>
  <c r="L21" i="3"/>
  <c r="W21" i="3" s="1"/>
  <c r="X21" i="3" s="1"/>
  <c r="L22" i="3"/>
  <c r="W22" i="3" s="1"/>
  <c r="X22" i="3" s="1"/>
  <c r="L24" i="3"/>
  <c r="W24" i="3" s="1"/>
  <c r="X24" i="3" s="1"/>
  <c r="L25" i="3"/>
  <c r="W25" i="3" s="1"/>
  <c r="X25" i="3" s="1"/>
  <c r="L28" i="3"/>
  <c r="W28" i="3" s="1"/>
  <c r="X28" i="3" s="1"/>
  <c r="L29" i="3"/>
  <c r="W29" i="3" s="1"/>
  <c r="X29" i="3" s="1"/>
  <c r="L30" i="3"/>
  <c r="W30" i="3" s="1"/>
  <c r="X30" i="3" s="1"/>
  <c r="L32" i="3"/>
  <c r="W32" i="3" s="1"/>
  <c r="X32" i="3" s="1"/>
  <c r="L33" i="3"/>
  <c r="W33" i="3" s="1"/>
  <c r="X33" i="3" s="1"/>
  <c r="L14" i="3"/>
  <c r="W14" i="3" s="1"/>
  <c r="X14" i="3" s="1"/>
  <c r="L17" i="3" l="1"/>
  <c r="W17" i="3" s="1"/>
  <c r="X17" i="3" s="1"/>
  <c r="L26" i="3"/>
  <c r="W26" i="3" s="1"/>
  <c r="X26" i="3" s="1"/>
  <c r="L31" i="3"/>
  <c r="W31" i="3" s="1"/>
  <c r="X31" i="3" s="1"/>
  <c r="L27" i="3"/>
  <c r="W27" i="3" s="1"/>
  <c r="X27" i="3" s="1"/>
  <c r="L23" i="3"/>
  <c r="W23" i="3" s="1"/>
  <c r="X23" i="3" s="1"/>
  <c r="L19" i="3"/>
  <c r="W19" i="3" s="1"/>
  <c r="X19" i="3" s="1"/>
  <c r="L15" i="3"/>
  <c r="W15" i="3" s="1"/>
  <c r="X15" i="3" s="1"/>
  <c r="X36" i="3" l="1"/>
  <c r="X37" i="3"/>
  <c r="X35" i="3"/>
</calcChain>
</file>

<file path=xl/sharedStrings.xml><?xml version="1.0" encoding="utf-8"?>
<sst xmlns="http://schemas.openxmlformats.org/spreadsheetml/2006/main" count="67" uniqueCount="52">
  <si>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</si>
  <si>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</si>
  <si>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</si>
  <si>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</si>
  <si>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</si>
  <si>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</si>
  <si>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</si>
  <si>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</si>
  <si>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</si>
  <si>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</si>
  <si>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</si>
  <si>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</si>
  <si>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</si>
  <si>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</si>
  <si>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</si>
  <si>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</si>
  <si>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</si>
  <si>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</si>
  <si>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</si>
  <si>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</si>
  <si>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</si>
  <si>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</si>
  <si>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</si>
  <si>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</si>
  <si>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</si>
  <si>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</si>
  <si>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</si>
  <si>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</si>
  <si>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</si>
  <si>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</si>
  <si>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</si>
  <si>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</si>
  <si>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</si>
  <si>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</si>
  <si>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</si>
  <si>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</si>
  <si>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</si>
  <si>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</si>
  <si>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</si>
  <si>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</si>
  <si>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</si>
  <si>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</si>
  <si>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</si>
  <si>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</si>
  <si>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</si>
  <si>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</si>
  <si>
    <t>W14</t>
  </si>
  <si>
    <t>APROBO</t>
  </si>
  <si>
    <t>X14</t>
  </si>
  <si>
    <t>REPROBO</t>
  </si>
  <si>
    <t>NO EXISTE</t>
  </si>
  <si>
    <t>BUSCARV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</si>
</sst>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647700</xdr:colOff>
      <xdr:row>6</xdr:row>
      <xdr:rowOff>100070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638300" cy="1300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  <xdr:twoCellAnchor>
    <xdr:from>
      <xdr:col>26</xdr:col>
      <xdr:colOff>0</xdr:colOff>
      <xdr:row>19</xdr:row>
      <xdr:rowOff>19050</xdr:rowOff>
    </xdr:from>
    <xdr:to>
      <xdr:col>31</xdr:col>
      <xdr:colOff>9526</xdr:colOff>
      <xdr:row>28</xdr:row>
      <xdr:rowOff>123825</xdr:rowOff>
    </xdr:to>
    <xdr:sp macro="" textlink="">
      <xdr:nvSpPr>
        <xdr:cNvPr id="4" name="Combinar 3"/>
        <xdr:cNvSpPr/>
      </xdr:nvSpPr>
      <xdr:spPr>
        <a:xfrm>
          <a:off x="14916150" y="2809875"/>
          <a:ext cx="3819526" cy="20764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</a:t>
          </a:r>
          <a:r>
            <a:rPr lang="es-CO" sz="1100" baseline="0"/>
            <a:t> VALOR  DEF&gt;=3</a:t>
          </a:r>
          <a:endParaRPr lang="es-CO" sz="1100"/>
        </a:p>
      </xdr:txBody>
    </xdr:sp>
    <xdr:clientData/>
  </xdr:twoCellAnchor>
  <xdr:twoCellAnchor>
    <xdr:from>
      <xdr:col>26</xdr:col>
      <xdr:colOff>0</xdr:colOff>
      <xdr:row>19</xdr:row>
      <xdr:rowOff>9525</xdr:rowOff>
    </xdr:from>
    <xdr:to>
      <xdr:col>26</xdr:col>
      <xdr:colOff>19050</xdr:colOff>
      <xdr:row>27</xdr:row>
      <xdr:rowOff>28575</xdr:rowOff>
    </xdr:to>
    <xdr:cxnSp macro="">
      <xdr:nvCxnSpPr>
        <xdr:cNvPr id="5" name="Conector recto de flecha 4"/>
        <xdr:cNvCxnSpPr/>
      </xdr:nvCxnSpPr>
      <xdr:spPr>
        <a:xfrm flipH="1">
          <a:off x="14916150" y="2800350"/>
          <a:ext cx="19050" cy="1771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19</xdr:row>
      <xdr:rowOff>47625</xdr:rowOff>
    </xdr:from>
    <xdr:to>
      <xdr:col>31</xdr:col>
      <xdr:colOff>28575</xdr:colOff>
      <xdr:row>27</xdr:row>
      <xdr:rowOff>85725</xdr:rowOff>
    </xdr:to>
    <xdr:cxnSp macro="">
      <xdr:nvCxnSpPr>
        <xdr:cNvPr id="6" name="Conector recto de flecha 5"/>
        <xdr:cNvCxnSpPr/>
      </xdr:nvCxnSpPr>
      <xdr:spPr>
        <a:xfrm flipH="1">
          <a:off x="18735675" y="2838450"/>
          <a:ext cx="19050" cy="1790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600075</xdr:colOff>
      <xdr:row>27</xdr:row>
      <xdr:rowOff>133350</xdr:rowOff>
    </xdr:from>
    <xdr:to>
      <xdr:col>26</xdr:col>
      <xdr:colOff>276225</xdr:colOff>
      <xdr:row>29</xdr:row>
      <xdr:rowOff>171450</xdr:rowOff>
    </xdr:to>
    <xdr:sp macro="" textlink="">
      <xdr:nvSpPr>
        <xdr:cNvPr id="7" name="Elipse 6"/>
        <xdr:cNvSpPr/>
      </xdr:nvSpPr>
      <xdr:spPr>
        <a:xfrm>
          <a:off x="14754225" y="4676775"/>
          <a:ext cx="438150" cy="4762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30</xdr:col>
      <xdr:colOff>552450</xdr:colOff>
      <xdr:row>27</xdr:row>
      <xdr:rowOff>180975</xdr:rowOff>
    </xdr:from>
    <xdr:to>
      <xdr:col>31</xdr:col>
      <xdr:colOff>266700</xdr:colOff>
      <xdr:row>30</xdr:row>
      <xdr:rowOff>38100</xdr:rowOff>
    </xdr:to>
    <xdr:sp macro="" textlink="">
      <xdr:nvSpPr>
        <xdr:cNvPr id="8" name="Elipse 7"/>
        <xdr:cNvSpPr/>
      </xdr:nvSpPr>
      <xdr:spPr>
        <a:xfrm>
          <a:off x="18516600" y="4724400"/>
          <a:ext cx="476250" cy="5143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26</xdr:col>
      <xdr:colOff>76200</xdr:colOff>
      <xdr:row>31</xdr:row>
      <xdr:rowOff>66675</xdr:rowOff>
    </xdr:from>
    <xdr:to>
      <xdr:col>26</xdr:col>
      <xdr:colOff>200025</xdr:colOff>
      <xdr:row>32</xdr:row>
      <xdr:rowOff>0</xdr:rowOff>
    </xdr:to>
    <xdr:cxnSp macro="">
      <xdr:nvCxnSpPr>
        <xdr:cNvPr id="9" name="Conector recto de flecha 9"/>
        <xdr:cNvCxnSpPr/>
      </xdr:nvCxnSpPr>
      <xdr:spPr>
        <a:xfrm>
          <a:off x="14992350" y="5486400"/>
          <a:ext cx="123825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276225</xdr:colOff>
      <xdr:row>31</xdr:row>
      <xdr:rowOff>47625</xdr:rowOff>
    </xdr:from>
    <xdr:to>
      <xdr:col>30</xdr:col>
      <xdr:colOff>400050</xdr:colOff>
      <xdr:row>31</xdr:row>
      <xdr:rowOff>200025</xdr:rowOff>
    </xdr:to>
    <xdr:cxnSp macro="">
      <xdr:nvCxnSpPr>
        <xdr:cNvPr id="10" name="Conector recto de flecha 10"/>
        <xdr:cNvCxnSpPr/>
      </xdr:nvCxnSpPr>
      <xdr:spPr>
        <a:xfrm>
          <a:off x="18240375" y="5467350"/>
          <a:ext cx="123825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571500</xdr:colOff>
      <xdr:row>18</xdr:row>
      <xdr:rowOff>133350</xdr:rowOff>
    </xdr:from>
    <xdr:to>
      <xdr:col>28</xdr:col>
      <xdr:colOff>57150</xdr:colOff>
      <xdr:row>19</xdr:row>
      <xdr:rowOff>104775</xdr:rowOff>
    </xdr:to>
    <xdr:cxnSp macro="">
      <xdr:nvCxnSpPr>
        <xdr:cNvPr id="11" name="Conector recto de flecha 13"/>
        <xdr:cNvCxnSpPr/>
      </xdr:nvCxnSpPr>
      <xdr:spPr>
        <a:xfrm flipV="1">
          <a:off x="16249650" y="2724150"/>
          <a:ext cx="247650" cy="171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40</xdr:row>
      <xdr:rowOff>19050</xdr:rowOff>
    </xdr:from>
    <xdr:to>
      <xdr:col>31</xdr:col>
      <xdr:colOff>9526</xdr:colOff>
      <xdr:row>49</xdr:row>
      <xdr:rowOff>123825</xdr:rowOff>
    </xdr:to>
    <xdr:sp macro="" textlink="">
      <xdr:nvSpPr>
        <xdr:cNvPr id="12" name="Combinar 11"/>
        <xdr:cNvSpPr/>
      </xdr:nvSpPr>
      <xdr:spPr>
        <a:xfrm>
          <a:off x="15840075" y="3905250"/>
          <a:ext cx="3819526" cy="20764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</a:t>
          </a:r>
          <a:r>
            <a:rPr lang="es-CO" sz="1100" baseline="0"/>
            <a:t> ES ERROR BUSCARV DEF</a:t>
          </a:r>
          <a:endParaRPr lang="es-CO" sz="1100"/>
        </a:p>
      </xdr:txBody>
    </xdr:sp>
    <xdr:clientData/>
  </xdr:twoCellAnchor>
  <xdr:twoCellAnchor>
    <xdr:from>
      <xdr:col>26</xdr:col>
      <xdr:colOff>0</xdr:colOff>
      <xdr:row>40</xdr:row>
      <xdr:rowOff>9525</xdr:rowOff>
    </xdr:from>
    <xdr:to>
      <xdr:col>26</xdr:col>
      <xdr:colOff>19050</xdr:colOff>
      <xdr:row>48</xdr:row>
      <xdr:rowOff>28575</xdr:rowOff>
    </xdr:to>
    <xdr:cxnSp macro="">
      <xdr:nvCxnSpPr>
        <xdr:cNvPr id="13" name="Conector recto de flecha 12"/>
        <xdr:cNvCxnSpPr/>
      </xdr:nvCxnSpPr>
      <xdr:spPr>
        <a:xfrm flipH="1">
          <a:off x="15840075" y="3895725"/>
          <a:ext cx="19050" cy="1771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600075</xdr:colOff>
      <xdr:row>48</xdr:row>
      <xdr:rowOff>133350</xdr:rowOff>
    </xdr:from>
    <xdr:to>
      <xdr:col>26</xdr:col>
      <xdr:colOff>276225</xdr:colOff>
      <xdr:row>50</xdr:row>
      <xdr:rowOff>171450</xdr:rowOff>
    </xdr:to>
    <xdr:sp macro="" textlink="">
      <xdr:nvSpPr>
        <xdr:cNvPr id="14" name="Elipse 13"/>
        <xdr:cNvSpPr/>
      </xdr:nvSpPr>
      <xdr:spPr>
        <a:xfrm>
          <a:off x="15678150" y="5772150"/>
          <a:ext cx="438150" cy="4762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30</xdr:col>
      <xdr:colOff>552450</xdr:colOff>
      <xdr:row>48</xdr:row>
      <xdr:rowOff>180975</xdr:rowOff>
    </xdr:from>
    <xdr:to>
      <xdr:col>31</xdr:col>
      <xdr:colOff>266700</xdr:colOff>
      <xdr:row>51</xdr:row>
      <xdr:rowOff>38100</xdr:rowOff>
    </xdr:to>
    <xdr:sp macro="" textlink="">
      <xdr:nvSpPr>
        <xdr:cNvPr id="15" name="Elipse 14"/>
        <xdr:cNvSpPr/>
      </xdr:nvSpPr>
      <xdr:spPr>
        <a:xfrm>
          <a:off x="19440525" y="5819775"/>
          <a:ext cx="476250" cy="5143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27</xdr:col>
      <xdr:colOff>571500</xdr:colOff>
      <xdr:row>39</xdr:row>
      <xdr:rowOff>133350</xdr:rowOff>
    </xdr:from>
    <xdr:to>
      <xdr:col>28</xdr:col>
      <xdr:colOff>57150</xdr:colOff>
      <xdr:row>40</xdr:row>
      <xdr:rowOff>104775</xdr:rowOff>
    </xdr:to>
    <xdr:cxnSp macro="">
      <xdr:nvCxnSpPr>
        <xdr:cNvPr id="18" name="Conector recto de flecha 13"/>
        <xdr:cNvCxnSpPr/>
      </xdr:nvCxnSpPr>
      <xdr:spPr>
        <a:xfrm flipV="1">
          <a:off x="17173575" y="3800475"/>
          <a:ext cx="247650" cy="190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18" workbookViewId="0">
      <selection activeCell="D37" sqref="D37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F53"/>
  <sheetViews>
    <sheetView tabSelected="1" topLeftCell="A10" workbookViewId="0">
      <selection activeCell="U14" sqref="U14:U33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11.8554687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12.710937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32" ht="16.5" thickBot="1" x14ac:dyDescent="0.3"/>
    <row r="9" spans="1:32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32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32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32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32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32" ht="15.75" customHeight="1" thickTop="1" thickBot="1" x14ac:dyDescent="0.3">
      <c r="A14" s="3">
        <v>1000</v>
      </c>
      <c r="B14" s="3" t="str">
        <f>IF(ISERROR(VLOOKUP(A14,datosestudiantes,2,FALSE)),"NO EXISTE",VLOOKUP(A14,datosestudiantes,2,FALSE))</f>
        <v>NO EXISTE</v>
      </c>
      <c r="C14" s="11" t="str">
        <f>IF(ISERROR(VLOOKUP(A14,datosestudiantes,3,FALSE)),"",VLOOKUP(A14,datosestudiantes,3,FALSE))</f>
        <v/>
      </c>
      <c r="D14" s="11" t="str">
        <f>IF(ISERROR(VLOOKUP(A14,datosestudiantes,4,FALSE)),"", VLOOKUP(A14,datosestudiantes,4,FALSE))</f>
        <v/>
      </c>
      <c r="E14" s="11" t="str">
        <f>IF(ISERROR(VLOOKUP(A14,datosestudiantes,5,FALSE)),"",VLOOKUP(A14,datosestudiantes,5,FALSE))</f>
        <v/>
      </c>
      <c r="F14" s="11" t="str">
        <f>IF(ISERROR(VLOOKUP(A14,datosestudiantes,6,FALSE)),"",VLOOKUP(A14,datosestudiantes,6,FALSE))</f>
        <v/>
      </c>
      <c r="G14" s="11" t="str">
        <f>IF(ISERROR(VLOOKUP(A14,datosestudiantes,7,FALSE)),"",VLOOKUP(A14,datosestudiantes,7,FALSE))</f>
        <v/>
      </c>
      <c r="H14" s="11" t="str">
        <f>IF(ISERROR(VLOOKUP(A14,datosestudiantes,8,FALSE)),"",VLOOKUP(A14,datosestudiantes,8,FALSE))</f>
        <v/>
      </c>
      <c r="I14" s="13" t="str">
        <f>IF(ISERROR(VLOOKUP(A14,datosestudiantes,9,FALSE)),"",VLOOKUP(A14,datosestudiantes,9,FALSE))</f>
        <v/>
      </c>
      <c r="J14" s="13" t="str">
        <f>IF(ISERROR(VLOOKUP(A14,datosestudiantes,10,FALSE)),"",VLOOKUP(A14,datosestudiantes,10,FALSE))</f>
        <v/>
      </c>
      <c r="K14" s="13" t="str">
        <f>IF(OR(C14="",D14="",E14="",F14="",G14="",H14="",I14="",J14=""),"",AVERAGE(C14:J14))</f>
        <v/>
      </c>
      <c r="L14" s="13" t="e">
        <f>SUM(K14*30%)</f>
        <v>#VALUE!</v>
      </c>
      <c r="M14" s="11" t="str">
        <f>IF(ISERROR(VLOOKUP(A14,datosestudiantes,11,FALSE)),"NO EXISTE",VLOOKUP(A14,datosestudiantes,11,FALSE))</f>
        <v>NO EXISTE</v>
      </c>
      <c r="N14" s="12" t="e">
        <f>SUM(M14*20%)</f>
        <v>#VALUE!</v>
      </c>
      <c r="O14" s="11" t="str">
        <f>IF(ISERROR(VLOOKUP(A14,datosestudiantes,12,FALSE)),"NO EXISTE",VLOOKUP(A14,datosestudiantes,12,FALSE))</f>
        <v>NO EXISTE</v>
      </c>
      <c r="P14" s="12" t="e">
        <f>SUM(O14*20%)</f>
        <v>#VALUE!</v>
      </c>
      <c r="Q14" s="13" t="str">
        <f>IF(ISERROR(VLOOKUP(A14,datosestudiantes,13,FALSE)),"NO EXISTE",VLOOKUP(A14,datosestudiantes,13,FALSE))</f>
        <v>NO EXISTE</v>
      </c>
      <c r="R14" s="12" t="e">
        <f>SUM(Q14*10%)</f>
        <v>#VALUE!</v>
      </c>
      <c r="S14" s="13" t="str">
        <f>IF(ISERROR(VLOOKUP(A14,datosestudiantes,14,FALSE)),"NO EXISTE",VLOOKUP(A14,datosestudiantes,14,FALSE))</f>
        <v>NO EXISTE</v>
      </c>
      <c r="T14" s="12" t="e">
        <f>SUM(S14*10%)</f>
        <v>#VALUE!</v>
      </c>
      <c r="U14" s="11" t="str">
        <f>IF(ISERROR(VLOOKUP(A14,datosestudiantes,15,FALSE)),"NO EXISTE",VLOOKUP(A14,datosestudiantes,15,FALSE))</f>
        <v>NO EXISTE</v>
      </c>
      <c r="V14" s="12" t="e">
        <f>SUM(U14*10%)</f>
        <v>#VALUE!</v>
      </c>
      <c r="W14" s="12" t="e">
        <f>SUM(L14+N14+P14+R14+T14+V14)</f>
        <v>#VALUE!</v>
      </c>
      <c r="X14" s="21" t="e">
        <f>IF(W14&gt;=3,"APROBO","REPROBO")</f>
        <v>#VALUE!</v>
      </c>
    </row>
    <row r="15" spans="1:32" s="2" customFormat="1" ht="17.25" thickTop="1" thickBot="1" x14ac:dyDescent="0.3">
      <c r="A15" s="3"/>
      <c r="B15" s="3" t="str">
        <f>IF(ISERROR(VLOOKUP(A15,datosestudiantes,2,FALSE)),"NO EXISTE",VLOOKUP(A15,datosestudiantes,2,FALSE))</f>
        <v>NO EXISTE</v>
      </c>
      <c r="C15" s="11" t="str">
        <f>IF(ISERROR(VLOOKUP(A15,datosestudiantes,3,FALSE)),"",VLOOKUP(A15,datosestudiantes,3,FALSE))</f>
        <v/>
      </c>
      <c r="D15" s="11" t="str">
        <f>IF(ISERROR(VLOOKUP(A15,datosestudiantes,4,FALSE)),"", VLOOKUP(A15,datosestudiantes,4,FALSE))</f>
        <v/>
      </c>
      <c r="E15" s="11" t="str">
        <f>IF(ISERROR(VLOOKUP(A15,datosestudiantes,5,FALSE)),"",VLOOKUP(A15,datosestudiantes,5,FALSE))</f>
        <v/>
      </c>
      <c r="F15" s="11" t="str">
        <f>IF(ISERROR(VLOOKUP(A15,datosestudiantes,6,FALSE)),"",VLOOKUP(A15,datosestudiantes,6,FALSE))</f>
        <v/>
      </c>
      <c r="G15" s="11" t="str">
        <f>IF(ISERROR(VLOOKUP(A15,datosestudiantes,7,FALSE)),"",VLOOKUP(A15,datosestudiantes,7,FALSE))</f>
        <v/>
      </c>
      <c r="H15" s="11" t="str">
        <f>IF(ISERROR(VLOOKUP(A15,datosestudiantes,8,FALSE)),"",VLOOKUP(A15,datosestudiantes,8,FALSE))</f>
        <v/>
      </c>
      <c r="I15" s="13" t="str">
        <f>IF(ISERROR(VLOOKUP(A15,datosestudiantes,9,FALSE)),"",VLOOKUP(A15,datosestudiantes,9,FALSE))</f>
        <v/>
      </c>
      <c r="J15" s="13" t="str">
        <f>IF(ISERROR(VLOOKUP(A15,datosestudiantes,10,FALSE)),"",VLOOKUP(A15,datosestudiantes,10,FALSE))</f>
        <v/>
      </c>
      <c r="K15" s="13" t="e">
        <f t="shared" ref="K15:K33" si="0">AVERAGE(C15:J15)</f>
        <v>#DIV/0!</v>
      </c>
      <c r="L15" s="13" t="e">
        <f t="shared" ref="L15:L33" si="1">SUM(K15*30%)</f>
        <v>#DIV/0!</v>
      </c>
      <c r="M15" s="11" t="str">
        <f>IF(ISERROR(VLOOKUP(A15,datosestudiantes,11,FALSE)),"NO EXISTE",VLOOKUP(A15,datosestudiantes,11,FALSE))</f>
        <v>NO EXISTE</v>
      </c>
      <c r="N15" s="12" t="e">
        <f t="shared" ref="N15:N33" si="2">SUM(M15*20%)</f>
        <v>#VALUE!</v>
      </c>
      <c r="O15" s="11" t="str">
        <f>IF(ISERROR(VLOOKUP(A15,datosestudiantes,12,FALSE)),"NO EXISTE",VLOOKUP(A15,datosestudiantes,12,FALSE))</f>
        <v>NO EXISTE</v>
      </c>
      <c r="P15" s="12" t="e">
        <f t="shared" ref="P15:P33" si="3">SUM(O15*20%)</f>
        <v>#VALUE!</v>
      </c>
      <c r="Q15" s="13" t="str">
        <f>IF(ISERROR(VLOOKUP(A15,datosestudiantes,13,FALSE)),"NO EXISTE",VLOOKUP(A15,datosestudiantes,13,FALSE))</f>
        <v>NO EXISTE</v>
      </c>
      <c r="R15" s="12" t="e">
        <f t="shared" ref="R15:R33" si="4">SUM(Q15*10%)</f>
        <v>#VALUE!</v>
      </c>
      <c r="S15" s="13" t="str">
        <f>IF(ISERROR(VLOOKUP(A15,datosestudiantes,14,FALSE)),"NO EXISTE",VLOOKUP(A15,datosestudiantes,14,FALSE))</f>
        <v>NO EXISTE</v>
      </c>
      <c r="T15" s="12" t="e">
        <f t="shared" ref="T15:T33" si="5">SUM(S15*10%)</f>
        <v>#VALUE!</v>
      </c>
      <c r="U15" s="11" t="str">
        <f>IF(ISERROR(VLOOKUP(A15,datosestudiantes,15,FALSE)),"NO EXISTE",VLOOKUP(A15,datosestudiantes,15,FALSE))</f>
        <v>NO EXISTE</v>
      </c>
      <c r="V15" s="12" t="e">
        <f t="shared" ref="V15:V33" si="6">SUM(U15*10%)</f>
        <v>#VALUE!</v>
      </c>
      <c r="W15" s="12" t="e">
        <f t="shared" ref="W15:W33" si="7">SUM(L15+N15+P15+R15+T15+V15)</f>
        <v>#DIV/0!</v>
      </c>
      <c r="X15" s="21" t="e">
        <f t="shared" ref="X15:X33" si="8">IF(W15&gt;=3,"APROBO","REPROBO")</f>
        <v>#DIV/0!</v>
      </c>
    </row>
    <row r="16" spans="1:32" s="2" customFormat="1" ht="17.25" thickTop="1" thickBot="1" x14ac:dyDescent="0.3">
      <c r="A16" s="3"/>
      <c r="B16" s="3" t="str">
        <f>IF(ISERROR(VLOOKUP(A16,datosestudiantes,2,FALSE)),"NO EXISTE",VLOOKUP(A16,datosestudiantes,2,FALSE))</f>
        <v>NO EXISTE</v>
      </c>
      <c r="C16" s="11" t="str">
        <f>IF(ISERROR(VLOOKUP(A16,datosestudiantes,3,FALSE)),"",VLOOKUP(A16,datosestudiantes,3,FALSE))</f>
        <v/>
      </c>
      <c r="D16" s="11" t="str">
        <f>IF(ISERROR(VLOOKUP(A16,datosestudiantes,4,FALSE)),"", VLOOKUP(A16,datosestudiantes,4,FALSE))</f>
        <v/>
      </c>
      <c r="E16" s="11" t="str">
        <f>IF(ISERROR(VLOOKUP(A16,datosestudiantes,5,FALSE)),"",VLOOKUP(A16,datosestudiantes,5,FALSE))</f>
        <v/>
      </c>
      <c r="F16" s="11" t="str">
        <f>IF(ISERROR(VLOOKUP(A16,datosestudiantes,6,FALSE)),"",VLOOKUP(A16,datosestudiantes,6,FALSE))</f>
        <v/>
      </c>
      <c r="G16" s="11" t="str">
        <f>IF(ISERROR(VLOOKUP(A16,datosestudiantes,7,FALSE)),"",VLOOKUP(A16,datosestudiantes,7,FALSE))</f>
        <v/>
      </c>
      <c r="H16" s="11" t="str">
        <f>IF(ISERROR(VLOOKUP(A16,datosestudiantes,8,FALSE)),"",VLOOKUP(A16,datosestudiantes,8,FALSE))</f>
        <v/>
      </c>
      <c r="I16" s="13" t="str">
        <f>IF(ISERROR(VLOOKUP(A16,datosestudiantes,9,FALSE)),"",VLOOKUP(A16,datosestudiantes,9,FALSE))</f>
        <v/>
      </c>
      <c r="J16" s="13" t="str">
        <f>IF(ISERROR(VLOOKUP(A16,datosestudiantes,10,FALSE)),"",VLOOKUP(A16,datosestudiantes,10,FALSE))</f>
        <v/>
      </c>
      <c r="K16" s="13" t="e">
        <f t="shared" si="0"/>
        <v>#DIV/0!</v>
      </c>
      <c r="L16" s="13" t="e">
        <f t="shared" si="1"/>
        <v>#DIV/0!</v>
      </c>
      <c r="M16" s="11" t="str">
        <f>IF(ISERROR(VLOOKUP(A16,datosestudiantes,11,FALSE)),"NO EXISTE",VLOOKUP(A16,datosestudiantes,11,FALSE))</f>
        <v>NO EXISTE</v>
      </c>
      <c r="N16" s="12" t="e">
        <f t="shared" si="2"/>
        <v>#VALUE!</v>
      </c>
      <c r="O16" s="11" t="str">
        <f>IF(ISERROR(VLOOKUP(A16,datosestudiantes,12,FALSE)),"NO EXISTE",VLOOKUP(A16,datosestudiantes,12,FALSE))</f>
        <v>NO EXISTE</v>
      </c>
      <c r="P16" s="12" t="e">
        <f t="shared" si="3"/>
        <v>#VALUE!</v>
      </c>
      <c r="Q16" s="13" t="str">
        <f>IF(ISERROR(VLOOKUP(A16,datosestudiantes,13,FALSE)),"NO EXISTE",VLOOKUP(A16,datosestudiantes,13,FALSE))</f>
        <v>NO EXISTE</v>
      </c>
      <c r="R16" s="12" t="e">
        <f t="shared" si="4"/>
        <v>#VALUE!</v>
      </c>
      <c r="S16" s="13" t="str">
        <f>IF(ISERROR(VLOOKUP(A16,datosestudiantes,14,FALSE)),"NO EXISTE",VLOOKUP(A16,datosestudiantes,14,FALSE))</f>
        <v>NO EXISTE</v>
      </c>
      <c r="T16" s="12" t="e">
        <f t="shared" si="5"/>
        <v>#VALUE!</v>
      </c>
      <c r="U16" s="11" t="str">
        <f>IF(ISERROR(VLOOKUP(A16,datosestudiantes,15,FALSE)),"NO EXISTE",VLOOKUP(A16,datosestudiantes,15,FALSE))</f>
        <v>NO EXISTE</v>
      </c>
      <c r="V16" s="12" t="e">
        <f t="shared" si="6"/>
        <v>#VALUE!</v>
      </c>
      <c r="W16" s="12" t="e">
        <f t="shared" si="7"/>
        <v>#DIV/0!</v>
      </c>
      <c r="X16" s="21" t="e">
        <f t="shared" si="8"/>
        <v>#DIV/0!</v>
      </c>
      <c r="AA16" s="1"/>
      <c r="AB16" s="1"/>
      <c r="AC16" s="1"/>
      <c r="AD16" s="1"/>
      <c r="AE16" s="1"/>
      <c r="AF16" s="1"/>
    </row>
    <row r="17" spans="1:32" ht="17.25" thickTop="1" thickBot="1" x14ac:dyDescent="0.3">
      <c r="A17" s="3"/>
      <c r="B17" s="3" t="str">
        <f>IF(ISERROR(VLOOKUP(A17,datosestudiantes,2,FALSE)),"NO EXISTE",VLOOKUP(A17,datosestudiantes,2,FALSE))</f>
        <v>NO EXISTE</v>
      </c>
      <c r="C17" s="11" t="str">
        <f>IF(ISERROR(VLOOKUP(A17,datosestudiantes,3,FALSE)),"",VLOOKUP(A17,datosestudiantes,3,FALSE))</f>
        <v/>
      </c>
      <c r="D17" s="11" t="str">
        <f>IF(ISERROR(VLOOKUP(A17,datosestudiantes,4,FALSE)),"", VLOOKUP(A17,datosestudiantes,4,FALSE))</f>
        <v/>
      </c>
      <c r="E17" s="11" t="str">
        <f>IF(ISERROR(VLOOKUP(A17,datosestudiantes,5,FALSE)),"",VLOOKUP(A17,datosestudiantes,5,FALSE))</f>
        <v/>
      </c>
      <c r="F17" s="11" t="str">
        <f>IF(ISERROR(VLOOKUP(A17,datosestudiantes,6,FALSE)),"",VLOOKUP(A17,datosestudiantes,6,FALSE))</f>
        <v/>
      </c>
      <c r="G17" s="11" t="str">
        <f>IF(ISERROR(VLOOKUP(A17,datosestudiantes,7,FALSE)),"",VLOOKUP(A17,datosestudiantes,7,FALSE))</f>
        <v/>
      </c>
      <c r="H17" s="11" t="str">
        <f>IF(ISERROR(VLOOKUP(A17,datosestudiantes,8,FALSE)),"",VLOOKUP(A17,datosestudiantes,8,FALSE))</f>
        <v/>
      </c>
      <c r="I17" s="13" t="str">
        <f>IF(ISERROR(VLOOKUP(A17,datosestudiantes,9,FALSE)),"",VLOOKUP(A17,datosestudiantes,9,FALSE))</f>
        <v/>
      </c>
      <c r="J17" s="13" t="str">
        <f>IF(ISERROR(VLOOKUP(A17,datosestudiantes,10,FALSE)),"",VLOOKUP(A17,datosestudiantes,10,FALSE))</f>
        <v/>
      </c>
      <c r="K17" s="13" t="e">
        <f t="shared" si="0"/>
        <v>#DIV/0!</v>
      </c>
      <c r="L17" s="13" t="e">
        <f t="shared" si="1"/>
        <v>#DIV/0!</v>
      </c>
      <c r="M17" s="11" t="str">
        <f>IF(ISERROR(VLOOKUP(A17,datosestudiantes,11,FALSE)),"NO EXISTE",VLOOKUP(A17,datosestudiantes,11,FALSE))</f>
        <v>NO EXISTE</v>
      </c>
      <c r="N17" s="12" t="e">
        <f t="shared" si="2"/>
        <v>#VALUE!</v>
      </c>
      <c r="O17" s="11" t="str">
        <f>IF(ISERROR(VLOOKUP(A17,datosestudiantes,12,FALSE)),"NO EXISTE",VLOOKUP(A17,datosestudiantes,12,FALSE))</f>
        <v>NO EXISTE</v>
      </c>
      <c r="P17" s="12" t="e">
        <f t="shared" si="3"/>
        <v>#VALUE!</v>
      </c>
      <c r="Q17" s="13" t="str">
        <f>IF(ISERROR(VLOOKUP(A17,datosestudiantes,13,FALSE)),"NO EXISTE",VLOOKUP(A17,datosestudiantes,13,FALSE))</f>
        <v>NO EXISTE</v>
      </c>
      <c r="R17" s="12" t="e">
        <f t="shared" si="4"/>
        <v>#VALUE!</v>
      </c>
      <c r="S17" s="13" t="str">
        <f>IF(ISERROR(VLOOKUP(A17,datosestudiantes,14,FALSE)),"NO EXISTE",VLOOKUP(A17,datosestudiantes,14,FALSE))</f>
        <v>NO EXISTE</v>
      </c>
      <c r="T17" s="12" t="e">
        <f t="shared" si="5"/>
        <v>#VALUE!</v>
      </c>
      <c r="U17" s="11" t="str">
        <f>IF(ISERROR(VLOOKUP(A17,datosestudiantes,15,FALSE)),"NO EXISTE",VLOOKUP(A17,datosestudiantes,15,FALSE))</f>
        <v>NO EXISTE</v>
      </c>
      <c r="V17" s="12" t="e">
        <f t="shared" si="6"/>
        <v>#VALUE!</v>
      </c>
      <c r="W17" s="12" t="e">
        <f t="shared" si="7"/>
        <v>#DIV/0!</v>
      </c>
      <c r="X17" s="21" t="e">
        <f t="shared" si="8"/>
        <v>#DIV/0!</v>
      </c>
    </row>
    <row r="18" spans="1:32" ht="17.25" thickTop="1" thickBot="1" x14ac:dyDescent="0.3">
      <c r="A18" s="3"/>
      <c r="B18" s="3" t="str">
        <f>IF(ISERROR(VLOOKUP(A18,datosestudiantes,2,FALSE)),"NO EXISTE",VLOOKUP(A18,datosestudiantes,2,FALSE))</f>
        <v>NO EXISTE</v>
      </c>
      <c r="C18" s="11" t="str">
        <f>IF(ISERROR(VLOOKUP(A18,datosestudiantes,3,FALSE)),"",VLOOKUP(A18,datosestudiantes,3,FALSE))</f>
        <v/>
      </c>
      <c r="D18" s="11" t="str">
        <f>IF(ISERROR(VLOOKUP(A18,datosestudiantes,4,FALSE)),"", VLOOKUP(A18,datosestudiantes,4,FALSE))</f>
        <v/>
      </c>
      <c r="E18" s="11" t="str">
        <f>IF(ISERROR(VLOOKUP(A18,datosestudiantes,5,FALSE)),"",VLOOKUP(A18,datosestudiantes,5,FALSE))</f>
        <v/>
      </c>
      <c r="F18" s="11" t="str">
        <f>IF(ISERROR(VLOOKUP(A18,datosestudiantes,6,FALSE)),"",VLOOKUP(A18,datosestudiantes,6,FALSE))</f>
        <v/>
      </c>
      <c r="G18" s="11" t="str">
        <f>IF(ISERROR(VLOOKUP(A18,datosestudiantes,7,FALSE)),"",VLOOKUP(A18,datosestudiantes,7,FALSE))</f>
        <v/>
      </c>
      <c r="H18" s="11" t="str">
        <f>IF(ISERROR(VLOOKUP(A18,datosestudiantes,8,FALSE)),"",VLOOKUP(A18,datosestudiantes,8,FALSE))</f>
        <v/>
      </c>
      <c r="I18" s="13" t="str">
        <f>IF(ISERROR(VLOOKUP(A18,datosestudiantes,9,FALSE)),"",VLOOKUP(A18,datosestudiantes,9,FALSE))</f>
        <v/>
      </c>
      <c r="J18" s="13" t="str">
        <f>IF(ISERROR(VLOOKUP(A18,datosestudiantes,10,FALSE)),"",VLOOKUP(A18,datosestudiantes,10,FALSE))</f>
        <v/>
      </c>
      <c r="K18" s="13" t="e">
        <f t="shared" si="0"/>
        <v>#DIV/0!</v>
      </c>
      <c r="L18" s="13" t="e">
        <f t="shared" si="1"/>
        <v>#DIV/0!</v>
      </c>
      <c r="M18" s="11" t="str">
        <f>IF(ISERROR(VLOOKUP(A18,datosestudiantes,11,FALSE)),"NO EXISTE",VLOOKUP(A18,datosestudiantes,11,FALSE))</f>
        <v>NO EXISTE</v>
      </c>
      <c r="N18" s="12" t="e">
        <f t="shared" si="2"/>
        <v>#VALUE!</v>
      </c>
      <c r="O18" s="11" t="str">
        <f>IF(ISERROR(VLOOKUP(A18,datosestudiantes,12,FALSE)),"NO EXISTE",VLOOKUP(A18,datosestudiantes,12,FALSE))</f>
        <v>NO EXISTE</v>
      </c>
      <c r="P18" s="12" t="e">
        <f t="shared" si="3"/>
        <v>#VALUE!</v>
      </c>
      <c r="Q18" s="13" t="str">
        <f>IF(ISERROR(VLOOKUP(A18,datosestudiantes,13,FALSE)),"NO EXISTE",VLOOKUP(A18,datosestudiantes,13,FALSE))</f>
        <v>NO EXISTE</v>
      </c>
      <c r="R18" s="12" t="e">
        <f t="shared" si="4"/>
        <v>#VALUE!</v>
      </c>
      <c r="S18" s="13" t="str">
        <f>IF(ISERROR(VLOOKUP(A18,datosestudiantes,14,FALSE)),"NO EXISTE",VLOOKUP(A18,datosestudiantes,14,FALSE))</f>
        <v>NO EXISTE</v>
      </c>
      <c r="T18" s="12" t="e">
        <f t="shared" si="5"/>
        <v>#VALUE!</v>
      </c>
      <c r="U18" s="11" t="str">
        <f>IF(ISERROR(VLOOKUP(A18,datosestudiantes,15,FALSE)),"NO EXISTE",VLOOKUP(A18,datosestudiantes,15,FALSE))</f>
        <v>NO EXISTE</v>
      </c>
      <c r="V18" s="12" t="e">
        <f t="shared" si="6"/>
        <v>#VALUE!</v>
      </c>
      <c r="W18" s="12" t="e">
        <f t="shared" si="7"/>
        <v>#DIV/0!</v>
      </c>
      <c r="X18" s="21" t="e">
        <f t="shared" si="8"/>
        <v>#DIV/0!</v>
      </c>
    </row>
    <row r="19" spans="1:32" ht="17.25" thickTop="1" thickBot="1" x14ac:dyDescent="0.3">
      <c r="A19" s="3"/>
      <c r="B19" s="3" t="str">
        <f>IF(ISERROR(VLOOKUP(A19,datosestudiantes,2,FALSE)),"NO EXISTE",VLOOKUP(A19,datosestudiantes,2,FALSE))</f>
        <v>NO EXISTE</v>
      </c>
      <c r="C19" s="11" t="str">
        <f>IF(ISERROR(VLOOKUP(A19,datosestudiantes,3,FALSE)),"",VLOOKUP(A19,datosestudiantes,3,FALSE))</f>
        <v/>
      </c>
      <c r="D19" s="11" t="str">
        <f>IF(ISERROR(VLOOKUP(A19,datosestudiantes,4,FALSE)),"", VLOOKUP(A19,datosestudiantes,4,FALSE))</f>
        <v/>
      </c>
      <c r="E19" s="11" t="str">
        <f>IF(ISERROR(VLOOKUP(A19,datosestudiantes,5,FALSE)),"",VLOOKUP(A19,datosestudiantes,5,FALSE))</f>
        <v/>
      </c>
      <c r="F19" s="11" t="str">
        <f>IF(ISERROR(VLOOKUP(A19,datosestudiantes,6,FALSE)),"",VLOOKUP(A19,datosestudiantes,6,FALSE))</f>
        <v/>
      </c>
      <c r="G19" s="11" t="str">
        <f>IF(ISERROR(VLOOKUP(A19,datosestudiantes,7,FALSE)),"",VLOOKUP(A19,datosestudiantes,7,FALSE))</f>
        <v/>
      </c>
      <c r="H19" s="11" t="str">
        <f>IF(ISERROR(VLOOKUP(A19,datosestudiantes,8,FALSE)),"",VLOOKUP(A19,datosestudiantes,8,FALSE))</f>
        <v/>
      </c>
      <c r="I19" s="13" t="str">
        <f>IF(ISERROR(VLOOKUP(A19,datosestudiantes,9,FALSE)),"",VLOOKUP(A19,datosestudiantes,9,FALSE))</f>
        <v/>
      </c>
      <c r="J19" s="13" t="str">
        <f>IF(ISERROR(VLOOKUP(A19,datosestudiantes,10,FALSE)),"",VLOOKUP(A19,datosestudiantes,10,FALSE))</f>
        <v/>
      </c>
      <c r="K19" s="13" t="e">
        <f t="shared" si="0"/>
        <v>#DIV/0!</v>
      </c>
      <c r="L19" s="13" t="e">
        <f t="shared" si="1"/>
        <v>#DIV/0!</v>
      </c>
      <c r="M19" s="11" t="str">
        <f>IF(ISERROR(VLOOKUP(A19,datosestudiantes,11,FALSE)),"NO EXISTE",VLOOKUP(A19,datosestudiantes,11,FALSE))</f>
        <v>NO EXISTE</v>
      </c>
      <c r="N19" s="12" t="e">
        <f t="shared" si="2"/>
        <v>#VALUE!</v>
      </c>
      <c r="O19" s="11" t="str">
        <f>IF(ISERROR(VLOOKUP(A19,datosestudiantes,12,FALSE)),"NO EXISTE",VLOOKUP(A19,datosestudiantes,12,FALSE))</f>
        <v>NO EXISTE</v>
      </c>
      <c r="P19" s="12" t="e">
        <f t="shared" si="3"/>
        <v>#VALUE!</v>
      </c>
      <c r="Q19" s="13" t="str">
        <f>IF(ISERROR(VLOOKUP(A19,datosestudiantes,13,FALSE)),"NO EXISTE",VLOOKUP(A19,datosestudiantes,13,FALSE))</f>
        <v>NO EXISTE</v>
      </c>
      <c r="R19" s="12" t="e">
        <f t="shared" si="4"/>
        <v>#VALUE!</v>
      </c>
      <c r="S19" s="13" t="str">
        <f>IF(ISERROR(VLOOKUP(A19,datosestudiantes,14,FALSE)),"NO EXISTE",VLOOKUP(A19,datosestudiantes,14,FALSE))</f>
        <v>NO EXISTE</v>
      </c>
      <c r="T19" s="12" t="e">
        <f t="shared" si="5"/>
        <v>#VALUE!</v>
      </c>
      <c r="U19" s="11" t="str">
        <f>IF(ISERROR(VLOOKUP(A19,datosestudiantes,15,FALSE)),"NO EXISTE",VLOOKUP(A19,datosestudiantes,15,FALSE))</f>
        <v>NO EXISTE</v>
      </c>
      <c r="V19" s="12" t="e">
        <f t="shared" si="6"/>
        <v>#VALUE!</v>
      </c>
      <c r="W19" s="12" t="e">
        <f t="shared" si="7"/>
        <v>#DIV/0!</v>
      </c>
      <c r="X19" s="21" t="e">
        <f t="shared" si="8"/>
        <v>#DIV/0!</v>
      </c>
      <c r="AA19"/>
      <c r="AB19"/>
      <c r="AC19" t="s">
        <v>46</v>
      </c>
      <c r="AD19"/>
      <c r="AE19"/>
      <c r="AF19"/>
    </row>
    <row r="20" spans="1:32" ht="17.25" thickTop="1" thickBot="1" x14ac:dyDescent="0.3">
      <c r="A20" s="3"/>
      <c r="B20" s="3" t="str">
        <f>IF(ISERROR(VLOOKUP(A20,datosestudiantes,2,FALSE)),"NO EXISTE",VLOOKUP(A20,datosestudiantes,2,FALSE))</f>
        <v>NO EXISTE</v>
      </c>
      <c r="C20" s="11" t="str">
        <f>IF(ISERROR(VLOOKUP(A20,datosestudiantes,3,FALSE)),"",VLOOKUP(A20,datosestudiantes,3,FALSE))</f>
        <v/>
      </c>
      <c r="D20" s="11" t="str">
        <f>IF(ISERROR(VLOOKUP(A20,datosestudiantes,4,FALSE)),"", VLOOKUP(A20,datosestudiantes,4,FALSE))</f>
        <v/>
      </c>
      <c r="E20" s="11" t="str">
        <f>IF(ISERROR(VLOOKUP(A20,datosestudiantes,5,FALSE)),"",VLOOKUP(A20,datosestudiantes,5,FALSE))</f>
        <v/>
      </c>
      <c r="F20" s="11" t="str">
        <f>IF(ISERROR(VLOOKUP(A20,datosestudiantes,6,FALSE)),"",VLOOKUP(A20,datosestudiantes,6,FALSE))</f>
        <v/>
      </c>
      <c r="G20" s="11" t="str">
        <f>IF(ISERROR(VLOOKUP(A20,datosestudiantes,7,FALSE)),"",VLOOKUP(A20,datosestudiantes,7,FALSE))</f>
        <v/>
      </c>
      <c r="H20" s="11" t="str">
        <f>IF(ISERROR(VLOOKUP(A20,datosestudiantes,8,FALSE)),"",VLOOKUP(A20,datosestudiantes,8,FALSE))</f>
        <v/>
      </c>
      <c r="I20" s="13" t="str">
        <f>IF(ISERROR(VLOOKUP(A20,datosestudiantes,9,FALSE)),"",VLOOKUP(A20,datosestudiantes,9,FALSE))</f>
        <v/>
      </c>
      <c r="J20" s="13" t="str">
        <f>IF(ISERROR(VLOOKUP(A20,datosestudiantes,10,FALSE)),"",VLOOKUP(A20,datosestudiantes,10,FALSE))</f>
        <v/>
      </c>
      <c r="K20" s="13" t="e">
        <f t="shared" si="0"/>
        <v>#DIV/0!</v>
      </c>
      <c r="L20" s="13" t="e">
        <f t="shared" si="1"/>
        <v>#DIV/0!</v>
      </c>
      <c r="M20" s="11" t="str">
        <f>IF(ISERROR(VLOOKUP(A20,datosestudiantes,11,FALSE)),"NO EXISTE",VLOOKUP(A20,datosestudiantes,11,FALSE))</f>
        <v>NO EXISTE</v>
      </c>
      <c r="N20" s="12" t="e">
        <f t="shared" si="2"/>
        <v>#VALUE!</v>
      </c>
      <c r="O20" s="11" t="str">
        <f>IF(ISERROR(VLOOKUP(A20,datosestudiantes,12,FALSE)),"NO EXISTE",VLOOKUP(A20,datosestudiantes,12,FALSE))</f>
        <v>NO EXISTE</v>
      </c>
      <c r="P20" s="12" t="e">
        <f t="shared" si="3"/>
        <v>#VALUE!</v>
      </c>
      <c r="Q20" s="13" t="str">
        <f>IF(ISERROR(VLOOKUP(A20,datosestudiantes,13,FALSE)),"NO EXISTE",VLOOKUP(A20,datosestudiantes,13,FALSE))</f>
        <v>NO EXISTE</v>
      </c>
      <c r="R20" s="12" t="e">
        <f t="shared" si="4"/>
        <v>#VALUE!</v>
      </c>
      <c r="S20" s="13" t="str">
        <f>IF(ISERROR(VLOOKUP(A20,datosestudiantes,14,FALSE)),"NO EXISTE",VLOOKUP(A20,datosestudiantes,14,FALSE))</f>
        <v>NO EXISTE</v>
      </c>
      <c r="T20" s="12" t="e">
        <f t="shared" si="5"/>
        <v>#VALUE!</v>
      </c>
      <c r="U20" s="11" t="str">
        <f>IF(ISERROR(VLOOKUP(A20,datosestudiantes,15,FALSE)),"NO EXISTE",VLOOKUP(A20,datosestudiantes,15,FALSE))</f>
        <v>NO EXISTE</v>
      </c>
      <c r="V20" s="12" t="e">
        <f t="shared" si="6"/>
        <v>#VALUE!</v>
      </c>
      <c r="W20" s="12" t="e">
        <f t="shared" si="7"/>
        <v>#DIV/0!</v>
      </c>
      <c r="X20" s="21" t="e">
        <f t="shared" si="8"/>
        <v>#DIV/0!</v>
      </c>
      <c r="AA20"/>
      <c r="AB20"/>
      <c r="AC20"/>
      <c r="AD20"/>
      <c r="AE20"/>
      <c r="AF20"/>
    </row>
    <row r="21" spans="1:32" ht="17.25" thickTop="1" thickBot="1" x14ac:dyDescent="0.3">
      <c r="A21" s="3"/>
      <c r="B21" s="3" t="str">
        <f>IF(ISERROR(VLOOKUP(A21,datosestudiantes,2,FALSE)),"NO EXISTE",VLOOKUP(A21,datosestudiantes,2,FALSE))</f>
        <v>NO EXISTE</v>
      </c>
      <c r="C21" s="11" t="str">
        <f>IF(ISERROR(VLOOKUP(A21,datosestudiantes,3,FALSE)),"",VLOOKUP(A21,datosestudiantes,3,FALSE))</f>
        <v/>
      </c>
      <c r="D21" s="11" t="str">
        <f>IF(ISERROR(VLOOKUP(A21,datosestudiantes,4,FALSE)),"", VLOOKUP(A21,datosestudiantes,4,FALSE))</f>
        <v/>
      </c>
      <c r="E21" s="11" t="str">
        <f>IF(ISERROR(VLOOKUP(A21,datosestudiantes,5,FALSE)),"",VLOOKUP(A21,datosestudiantes,5,FALSE))</f>
        <v/>
      </c>
      <c r="F21" s="11" t="str">
        <f>IF(ISERROR(VLOOKUP(A21,datosestudiantes,6,FALSE)),"",VLOOKUP(A21,datosestudiantes,6,FALSE))</f>
        <v/>
      </c>
      <c r="G21" s="11" t="str">
        <f>IF(ISERROR(VLOOKUP(A21,datosestudiantes,7,FALSE)),"",VLOOKUP(A21,datosestudiantes,7,FALSE))</f>
        <v/>
      </c>
      <c r="H21" s="11" t="str">
        <f>IF(ISERROR(VLOOKUP(A21,datosestudiantes,8,FALSE)),"",VLOOKUP(A21,datosestudiantes,8,FALSE))</f>
        <v/>
      </c>
      <c r="I21" s="13" t="str">
        <f>IF(ISERROR(VLOOKUP(A21,datosestudiantes,9,FALSE)),"",VLOOKUP(A21,datosestudiantes,9,FALSE))</f>
        <v/>
      </c>
      <c r="J21" s="13" t="str">
        <f>IF(ISERROR(VLOOKUP(A21,datosestudiantes,10,FALSE)),"",VLOOKUP(A21,datosestudiantes,10,FALSE))</f>
        <v/>
      </c>
      <c r="K21" s="13" t="e">
        <f t="shared" si="0"/>
        <v>#DIV/0!</v>
      </c>
      <c r="L21" s="13" t="e">
        <f t="shared" si="1"/>
        <v>#DIV/0!</v>
      </c>
      <c r="M21" s="11" t="str">
        <f>IF(ISERROR(VLOOKUP(A21,datosestudiantes,11,FALSE)),"NO EXISTE",VLOOKUP(A21,datosestudiantes,11,FALSE))</f>
        <v>NO EXISTE</v>
      </c>
      <c r="N21" s="12" t="e">
        <f t="shared" si="2"/>
        <v>#VALUE!</v>
      </c>
      <c r="O21" s="11" t="str">
        <f>IF(ISERROR(VLOOKUP(A21,datosestudiantes,12,FALSE)),"NO EXISTE",VLOOKUP(A21,datosestudiantes,12,FALSE))</f>
        <v>NO EXISTE</v>
      </c>
      <c r="P21" s="12" t="e">
        <f t="shared" si="3"/>
        <v>#VALUE!</v>
      </c>
      <c r="Q21" s="13" t="str">
        <f>IF(ISERROR(VLOOKUP(A21,datosestudiantes,13,FALSE)),"NO EXISTE",VLOOKUP(A21,datosestudiantes,13,FALSE))</f>
        <v>NO EXISTE</v>
      </c>
      <c r="R21" s="12" t="e">
        <f t="shared" si="4"/>
        <v>#VALUE!</v>
      </c>
      <c r="S21" s="13" t="str">
        <f>IF(ISERROR(VLOOKUP(A21,datosestudiantes,14,FALSE)),"NO EXISTE",VLOOKUP(A21,datosestudiantes,14,FALSE))</f>
        <v>NO EXISTE</v>
      </c>
      <c r="T21" s="12" t="e">
        <f t="shared" si="5"/>
        <v>#VALUE!</v>
      </c>
      <c r="U21" s="11" t="str">
        <f>IF(ISERROR(VLOOKUP(A21,datosestudiantes,15,FALSE)),"NO EXISTE",VLOOKUP(A21,datosestudiantes,15,FALSE))</f>
        <v>NO EXISTE</v>
      </c>
      <c r="V21" s="12" t="e">
        <f t="shared" si="6"/>
        <v>#VALUE!</v>
      </c>
      <c r="W21" s="12" t="e">
        <f t="shared" si="7"/>
        <v>#DIV/0!</v>
      </c>
      <c r="X21" s="21" t="e">
        <f t="shared" si="8"/>
        <v>#DIV/0!</v>
      </c>
      <c r="AA21"/>
      <c r="AB21"/>
      <c r="AC21"/>
      <c r="AD21"/>
      <c r="AE21"/>
      <c r="AF21"/>
    </row>
    <row r="22" spans="1:32" ht="17.25" thickTop="1" thickBot="1" x14ac:dyDescent="0.3">
      <c r="A22" s="3"/>
      <c r="B22" s="3" t="str">
        <f>IF(ISERROR(VLOOKUP(A22,datosestudiantes,2,FALSE)),"NO EXISTE",VLOOKUP(A22,datosestudiantes,2,FALSE))</f>
        <v>NO EXISTE</v>
      </c>
      <c r="C22" s="11" t="str">
        <f>IF(ISERROR(VLOOKUP(A22,datosestudiantes,3,FALSE)),"",VLOOKUP(A22,datosestudiantes,3,FALSE))</f>
        <v/>
      </c>
      <c r="D22" s="11" t="str">
        <f>IF(ISERROR(VLOOKUP(A22,datosestudiantes,4,FALSE)),"", VLOOKUP(A22,datosestudiantes,4,FALSE))</f>
        <v/>
      </c>
      <c r="E22" s="11" t="str">
        <f>IF(ISERROR(VLOOKUP(A22,datosestudiantes,5,FALSE)),"",VLOOKUP(A22,datosestudiantes,5,FALSE))</f>
        <v/>
      </c>
      <c r="F22" s="11" t="str">
        <f>IF(ISERROR(VLOOKUP(A22,datosestudiantes,6,FALSE)),"",VLOOKUP(A22,datosestudiantes,6,FALSE))</f>
        <v/>
      </c>
      <c r="G22" s="11" t="str">
        <f>IF(ISERROR(VLOOKUP(A22,datosestudiantes,7,FALSE)),"",VLOOKUP(A22,datosestudiantes,7,FALSE))</f>
        <v/>
      </c>
      <c r="H22" s="11" t="str">
        <f>IF(ISERROR(VLOOKUP(A22,datosestudiantes,8,FALSE)),"",VLOOKUP(A22,datosestudiantes,8,FALSE))</f>
        <v/>
      </c>
      <c r="I22" s="13" t="str">
        <f>IF(ISERROR(VLOOKUP(A22,datosestudiantes,9,FALSE)),"",VLOOKUP(A22,datosestudiantes,9,FALSE))</f>
        <v/>
      </c>
      <c r="J22" s="13" t="str">
        <f>IF(ISERROR(VLOOKUP(A22,datosestudiantes,10,FALSE)),"",VLOOKUP(A22,datosestudiantes,10,FALSE))</f>
        <v/>
      </c>
      <c r="K22" s="13" t="e">
        <f t="shared" si="0"/>
        <v>#DIV/0!</v>
      </c>
      <c r="L22" s="13" t="e">
        <f t="shared" si="1"/>
        <v>#DIV/0!</v>
      </c>
      <c r="M22" s="11" t="str">
        <f>IF(ISERROR(VLOOKUP(A22,datosestudiantes,11,FALSE)),"NO EXISTE",VLOOKUP(A22,datosestudiantes,11,FALSE))</f>
        <v>NO EXISTE</v>
      </c>
      <c r="N22" s="12" t="e">
        <f t="shared" si="2"/>
        <v>#VALUE!</v>
      </c>
      <c r="O22" s="11" t="str">
        <f>IF(ISERROR(VLOOKUP(A22,datosestudiantes,12,FALSE)),"NO EXISTE",VLOOKUP(A22,datosestudiantes,12,FALSE))</f>
        <v>NO EXISTE</v>
      </c>
      <c r="P22" s="12" t="e">
        <f t="shared" si="3"/>
        <v>#VALUE!</v>
      </c>
      <c r="Q22" s="13" t="str">
        <f>IF(ISERROR(VLOOKUP(A22,datosestudiantes,13,FALSE)),"NO EXISTE",VLOOKUP(A22,datosestudiantes,13,FALSE))</f>
        <v>NO EXISTE</v>
      </c>
      <c r="R22" s="12" t="e">
        <f t="shared" si="4"/>
        <v>#VALUE!</v>
      </c>
      <c r="S22" s="13" t="str">
        <f>IF(ISERROR(VLOOKUP(A22,datosestudiantes,14,FALSE)),"NO EXISTE",VLOOKUP(A22,datosestudiantes,14,FALSE))</f>
        <v>NO EXISTE</v>
      </c>
      <c r="T22" s="12" t="e">
        <f t="shared" si="5"/>
        <v>#VALUE!</v>
      </c>
      <c r="U22" s="11" t="str">
        <f>IF(ISERROR(VLOOKUP(A22,datosestudiantes,15,FALSE)),"NO EXISTE",VLOOKUP(A22,datosestudiantes,15,FALSE))</f>
        <v>NO EXISTE</v>
      </c>
      <c r="V22" s="12" t="e">
        <f t="shared" si="6"/>
        <v>#VALUE!</v>
      </c>
      <c r="W22" s="12" t="e">
        <f t="shared" si="7"/>
        <v>#DIV/0!</v>
      </c>
      <c r="X22" s="21" t="e">
        <f t="shared" si="8"/>
        <v>#DIV/0!</v>
      </c>
      <c r="AA22"/>
      <c r="AB22"/>
      <c r="AC22"/>
      <c r="AD22"/>
      <c r="AE22"/>
      <c r="AF22"/>
    </row>
    <row r="23" spans="1:32" ht="17.25" thickTop="1" thickBot="1" x14ac:dyDescent="0.3">
      <c r="A23" s="3"/>
      <c r="B23" s="3" t="str">
        <f>IF(ISERROR(VLOOKUP(A23,datosestudiantes,2,FALSE)),"NO EXISTE",VLOOKUP(A23,datosestudiantes,2,FALSE))</f>
        <v>NO EXISTE</v>
      </c>
      <c r="C23" s="11" t="str">
        <f>IF(ISERROR(VLOOKUP(A23,datosestudiantes,3,FALSE)),"",VLOOKUP(A23,datosestudiantes,3,FALSE))</f>
        <v/>
      </c>
      <c r="D23" s="11" t="str">
        <f>IF(ISERROR(VLOOKUP(A23,datosestudiantes,4,FALSE)),"", VLOOKUP(A23,datosestudiantes,4,FALSE))</f>
        <v/>
      </c>
      <c r="E23" s="11" t="str">
        <f>IF(ISERROR(VLOOKUP(A23,datosestudiantes,5,FALSE)),"",VLOOKUP(A23,datosestudiantes,5,FALSE))</f>
        <v/>
      </c>
      <c r="F23" s="11" t="str">
        <f>IF(ISERROR(VLOOKUP(A23,datosestudiantes,6,FALSE)),"",VLOOKUP(A23,datosestudiantes,6,FALSE))</f>
        <v/>
      </c>
      <c r="G23" s="11" t="str">
        <f>IF(ISERROR(VLOOKUP(A23,datosestudiantes,7,FALSE)),"",VLOOKUP(A23,datosestudiantes,7,FALSE))</f>
        <v/>
      </c>
      <c r="H23" s="11" t="str">
        <f>IF(ISERROR(VLOOKUP(A23,datosestudiantes,8,FALSE)),"",VLOOKUP(A23,datosestudiantes,8,FALSE))</f>
        <v/>
      </c>
      <c r="I23" s="13" t="str">
        <f>IF(ISERROR(VLOOKUP(A23,datosestudiantes,9,FALSE)),"",VLOOKUP(A23,datosestudiantes,9,FALSE))</f>
        <v/>
      </c>
      <c r="J23" s="13" t="str">
        <f>IF(ISERROR(VLOOKUP(A23,datosestudiantes,10,FALSE)),"",VLOOKUP(A23,datosestudiantes,10,FALSE))</f>
        <v/>
      </c>
      <c r="K23" s="13" t="e">
        <f t="shared" si="0"/>
        <v>#DIV/0!</v>
      </c>
      <c r="L23" s="13" t="e">
        <f t="shared" si="1"/>
        <v>#DIV/0!</v>
      </c>
      <c r="M23" s="11" t="str">
        <f>IF(ISERROR(VLOOKUP(A23,datosestudiantes,11,FALSE)),"NO EXISTE",VLOOKUP(A23,datosestudiantes,11,FALSE))</f>
        <v>NO EXISTE</v>
      </c>
      <c r="N23" s="12" t="e">
        <f t="shared" si="2"/>
        <v>#VALUE!</v>
      </c>
      <c r="O23" s="11" t="str">
        <f>IF(ISERROR(VLOOKUP(A23,datosestudiantes,12,FALSE)),"NO EXISTE",VLOOKUP(A23,datosestudiantes,12,FALSE))</f>
        <v>NO EXISTE</v>
      </c>
      <c r="P23" s="12" t="e">
        <f t="shared" si="3"/>
        <v>#VALUE!</v>
      </c>
      <c r="Q23" s="13" t="str">
        <f>IF(ISERROR(VLOOKUP(A23,datosestudiantes,13,FALSE)),"NO EXISTE",VLOOKUP(A23,datosestudiantes,13,FALSE))</f>
        <v>NO EXISTE</v>
      </c>
      <c r="R23" s="12" t="e">
        <f t="shared" si="4"/>
        <v>#VALUE!</v>
      </c>
      <c r="S23" s="13" t="str">
        <f>IF(ISERROR(VLOOKUP(A23,datosestudiantes,14,FALSE)),"NO EXISTE",VLOOKUP(A23,datosestudiantes,14,FALSE))</f>
        <v>NO EXISTE</v>
      </c>
      <c r="T23" s="12" t="e">
        <f t="shared" si="5"/>
        <v>#VALUE!</v>
      </c>
      <c r="U23" s="11" t="str">
        <f>IF(ISERROR(VLOOKUP(A23,datosestudiantes,15,FALSE)),"NO EXISTE",VLOOKUP(A23,datosestudiantes,15,FALSE))</f>
        <v>NO EXISTE</v>
      </c>
      <c r="V23" s="12" t="e">
        <f t="shared" si="6"/>
        <v>#VALUE!</v>
      </c>
      <c r="W23" s="12" t="e">
        <f t="shared" si="7"/>
        <v>#DIV/0!</v>
      </c>
      <c r="X23" s="21" t="e">
        <f t="shared" si="8"/>
        <v>#DIV/0!</v>
      </c>
      <c r="AA23"/>
      <c r="AB23"/>
      <c r="AC23"/>
      <c r="AD23"/>
      <c r="AE23"/>
      <c r="AF23"/>
    </row>
    <row r="24" spans="1:32" ht="17.25" thickTop="1" thickBot="1" x14ac:dyDescent="0.3">
      <c r="A24" s="3"/>
      <c r="B24" s="3" t="str">
        <f>IF(ISERROR(VLOOKUP(A24,datosestudiantes,2,FALSE)),"NO EXISTE",VLOOKUP(A24,datosestudiantes,2,FALSE))</f>
        <v>NO EXISTE</v>
      </c>
      <c r="C24" s="11" t="str">
        <f>IF(ISERROR(VLOOKUP(A24,datosestudiantes,3,FALSE)),"",VLOOKUP(A24,datosestudiantes,3,FALSE))</f>
        <v/>
      </c>
      <c r="D24" s="11" t="str">
        <f>IF(ISERROR(VLOOKUP(A24,datosestudiantes,4,FALSE)),"", VLOOKUP(A24,datosestudiantes,4,FALSE))</f>
        <v/>
      </c>
      <c r="E24" s="11" t="str">
        <f>IF(ISERROR(VLOOKUP(A24,datosestudiantes,5,FALSE)),"",VLOOKUP(A24,datosestudiantes,5,FALSE))</f>
        <v/>
      </c>
      <c r="F24" s="11" t="str">
        <f>IF(ISERROR(VLOOKUP(A24,datosestudiantes,6,FALSE)),"",VLOOKUP(A24,datosestudiantes,6,FALSE))</f>
        <v/>
      </c>
      <c r="G24" s="11" t="str">
        <f>IF(ISERROR(VLOOKUP(A24,datosestudiantes,7,FALSE)),"",VLOOKUP(A24,datosestudiantes,7,FALSE))</f>
        <v/>
      </c>
      <c r="H24" s="11" t="str">
        <f>IF(ISERROR(VLOOKUP(A24,datosestudiantes,8,FALSE)),"",VLOOKUP(A24,datosestudiantes,8,FALSE))</f>
        <v/>
      </c>
      <c r="I24" s="13" t="str">
        <f>IF(ISERROR(VLOOKUP(A24,datosestudiantes,9,FALSE)),"",VLOOKUP(A24,datosestudiantes,9,FALSE))</f>
        <v/>
      </c>
      <c r="J24" s="13" t="str">
        <f>IF(ISERROR(VLOOKUP(A24,datosestudiantes,10,FALSE)),"",VLOOKUP(A24,datosestudiantes,10,FALSE))</f>
        <v/>
      </c>
      <c r="K24" s="13" t="e">
        <f t="shared" si="0"/>
        <v>#DIV/0!</v>
      </c>
      <c r="L24" s="13" t="e">
        <f t="shared" si="1"/>
        <v>#DIV/0!</v>
      </c>
      <c r="M24" s="11" t="str">
        <f>IF(ISERROR(VLOOKUP(A24,datosestudiantes,11,FALSE)),"NO EXISTE",VLOOKUP(A24,datosestudiantes,11,FALSE))</f>
        <v>NO EXISTE</v>
      </c>
      <c r="N24" s="12" t="e">
        <f t="shared" si="2"/>
        <v>#VALUE!</v>
      </c>
      <c r="O24" s="11" t="str">
        <f>IF(ISERROR(VLOOKUP(A24,datosestudiantes,12,FALSE)),"NO EXISTE",VLOOKUP(A24,datosestudiantes,12,FALSE))</f>
        <v>NO EXISTE</v>
      </c>
      <c r="P24" s="12" t="e">
        <f t="shared" si="3"/>
        <v>#VALUE!</v>
      </c>
      <c r="Q24" s="13" t="str">
        <f>IF(ISERROR(VLOOKUP(A24,datosestudiantes,13,FALSE)),"NO EXISTE",VLOOKUP(A24,datosestudiantes,13,FALSE))</f>
        <v>NO EXISTE</v>
      </c>
      <c r="R24" s="12" t="e">
        <f t="shared" si="4"/>
        <v>#VALUE!</v>
      </c>
      <c r="S24" s="13" t="str">
        <f>IF(ISERROR(VLOOKUP(A24,datosestudiantes,14,FALSE)),"NO EXISTE",VLOOKUP(A24,datosestudiantes,14,FALSE))</f>
        <v>NO EXISTE</v>
      </c>
      <c r="T24" s="12" t="e">
        <f t="shared" si="5"/>
        <v>#VALUE!</v>
      </c>
      <c r="U24" s="11" t="str">
        <f>IF(ISERROR(VLOOKUP(A24,datosestudiantes,15,FALSE)),"NO EXISTE",VLOOKUP(A24,datosestudiantes,15,FALSE))</f>
        <v>NO EXISTE</v>
      </c>
      <c r="V24" s="12" t="e">
        <f t="shared" si="6"/>
        <v>#VALUE!</v>
      </c>
      <c r="W24" s="12" t="e">
        <f t="shared" si="7"/>
        <v>#DIV/0!</v>
      </c>
      <c r="X24" s="21" t="e">
        <f t="shared" si="8"/>
        <v>#DIV/0!</v>
      </c>
      <c r="AA24"/>
      <c r="AB24"/>
      <c r="AC24"/>
      <c r="AD24"/>
      <c r="AE24"/>
      <c r="AF24"/>
    </row>
    <row r="25" spans="1:32" ht="17.25" thickTop="1" thickBot="1" x14ac:dyDescent="0.3">
      <c r="A25" s="3"/>
      <c r="B25" s="3" t="str">
        <f>IF(ISERROR(VLOOKUP(A25,datosestudiantes,2,FALSE)),"NO EXISTE",VLOOKUP(A25,datosestudiantes,2,FALSE))</f>
        <v>NO EXISTE</v>
      </c>
      <c r="C25" s="11" t="str">
        <f>IF(ISERROR(VLOOKUP(A25,datosestudiantes,3,FALSE)),"",VLOOKUP(A25,datosestudiantes,3,FALSE))</f>
        <v/>
      </c>
      <c r="D25" s="11" t="str">
        <f>IF(ISERROR(VLOOKUP(A25,datosestudiantes,4,FALSE)),"", VLOOKUP(A25,datosestudiantes,4,FALSE))</f>
        <v/>
      </c>
      <c r="E25" s="11" t="str">
        <f>IF(ISERROR(VLOOKUP(A25,datosestudiantes,5,FALSE)),"",VLOOKUP(A25,datosestudiantes,5,FALSE))</f>
        <v/>
      </c>
      <c r="F25" s="11" t="str">
        <f>IF(ISERROR(VLOOKUP(A25,datosestudiantes,6,FALSE)),"",VLOOKUP(A25,datosestudiantes,6,FALSE))</f>
        <v/>
      </c>
      <c r="G25" s="11" t="str">
        <f>IF(ISERROR(VLOOKUP(A25,datosestudiantes,7,FALSE)),"",VLOOKUP(A25,datosestudiantes,7,FALSE))</f>
        <v/>
      </c>
      <c r="H25" s="11" t="str">
        <f>IF(ISERROR(VLOOKUP(A25,datosestudiantes,8,FALSE)),"",VLOOKUP(A25,datosestudiantes,8,FALSE))</f>
        <v/>
      </c>
      <c r="I25" s="13" t="str">
        <f>IF(ISERROR(VLOOKUP(A25,datosestudiantes,9,FALSE)),"",VLOOKUP(A25,datosestudiantes,9,FALSE))</f>
        <v/>
      </c>
      <c r="J25" s="13" t="str">
        <f>IF(ISERROR(VLOOKUP(A25,datosestudiantes,10,FALSE)),"",VLOOKUP(A25,datosestudiantes,10,FALSE))</f>
        <v/>
      </c>
      <c r="K25" s="13" t="e">
        <f t="shared" si="0"/>
        <v>#DIV/0!</v>
      </c>
      <c r="L25" s="13" t="e">
        <f t="shared" si="1"/>
        <v>#DIV/0!</v>
      </c>
      <c r="M25" s="11" t="str">
        <f>IF(ISERROR(VLOOKUP(A25,datosestudiantes,11,FALSE)),"NO EXISTE",VLOOKUP(A25,datosestudiantes,11,FALSE))</f>
        <v>NO EXISTE</v>
      </c>
      <c r="N25" s="12" t="e">
        <f t="shared" si="2"/>
        <v>#VALUE!</v>
      </c>
      <c r="O25" s="11" t="str">
        <f>IF(ISERROR(VLOOKUP(A25,datosestudiantes,12,FALSE)),"NO EXISTE",VLOOKUP(A25,datosestudiantes,12,FALSE))</f>
        <v>NO EXISTE</v>
      </c>
      <c r="P25" s="12" t="e">
        <f t="shared" si="3"/>
        <v>#VALUE!</v>
      </c>
      <c r="Q25" s="13" t="str">
        <f>IF(ISERROR(VLOOKUP(A25,datosestudiantes,13,FALSE)),"NO EXISTE",VLOOKUP(A25,datosestudiantes,13,FALSE))</f>
        <v>NO EXISTE</v>
      </c>
      <c r="R25" s="12" t="e">
        <f t="shared" si="4"/>
        <v>#VALUE!</v>
      </c>
      <c r="S25" s="13" t="str">
        <f>IF(ISERROR(VLOOKUP(A25,datosestudiantes,14,FALSE)),"NO EXISTE",VLOOKUP(A25,datosestudiantes,14,FALSE))</f>
        <v>NO EXISTE</v>
      </c>
      <c r="T25" s="12" t="e">
        <f t="shared" si="5"/>
        <v>#VALUE!</v>
      </c>
      <c r="U25" s="11" t="str">
        <f>IF(ISERROR(VLOOKUP(A25,datosestudiantes,15,FALSE)),"NO EXISTE",VLOOKUP(A25,datosestudiantes,15,FALSE))</f>
        <v>NO EXISTE</v>
      </c>
      <c r="V25" s="12" t="e">
        <f t="shared" si="6"/>
        <v>#VALUE!</v>
      </c>
      <c r="W25" s="12" t="e">
        <f t="shared" si="7"/>
        <v>#DIV/0!</v>
      </c>
      <c r="X25" s="21" t="e">
        <f t="shared" si="8"/>
        <v>#DIV/0!</v>
      </c>
      <c r="AA25"/>
      <c r="AB25"/>
      <c r="AC25"/>
      <c r="AD25"/>
      <c r="AE25"/>
      <c r="AF25"/>
    </row>
    <row r="26" spans="1:32" ht="17.25" thickTop="1" thickBot="1" x14ac:dyDescent="0.3">
      <c r="A26" s="3"/>
      <c r="B26" s="3" t="str">
        <f>IF(ISERROR(VLOOKUP(A26,datosestudiantes,2,FALSE)),"NO EXISTE",VLOOKUP(A26,datosestudiantes,2,FALSE))</f>
        <v>NO EXISTE</v>
      </c>
      <c r="C26" s="11" t="str">
        <f>IF(ISERROR(VLOOKUP(A26,datosestudiantes,3,FALSE)),"",VLOOKUP(A26,datosestudiantes,3,FALSE))</f>
        <v/>
      </c>
      <c r="D26" s="11" t="str">
        <f>IF(ISERROR(VLOOKUP(A26,datosestudiantes,4,FALSE)),"", VLOOKUP(A26,datosestudiantes,4,FALSE))</f>
        <v/>
      </c>
      <c r="E26" s="11" t="str">
        <f>IF(ISERROR(VLOOKUP(A26,datosestudiantes,5,FALSE)),"",VLOOKUP(A26,datosestudiantes,5,FALSE))</f>
        <v/>
      </c>
      <c r="F26" s="11" t="str">
        <f>IF(ISERROR(VLOOKUP(A26,datosestudiantes,6,FALSE)),"",VLOOKUP(A26,datosestudiantes,6,FALSE))</f>
        <v/>
      </c>
      <c r="G26" s="11" t="str">
        <f>IF(ISERROR(VLOOKUP(A26,datosestudiantes,7,FALSE)),"",VLOOKUP(A26,datosestudiantes,7,FALSE))</f>
        <v/>
      </c>
      <c r="H26" s="11" t="str">
        <f>IF(ISERROR(VLOOKUP(A26,datosestudiantes,8,FALSE)),"",VLOOKUP(A26,datosestudiantes,8,FALSE))</f>
        <v/>
      </c>
      <c r="I26" s="13" t="str">
        <f>IF(ISERROR(VLOOKUP(A26,datosestudiantes,9,FALSE)),"",VLOOKUP(A26,datosestudiantes,9,FALSE))</f>
        <v/>
      </c>
      <c r="J26" s="13" t="str">
        <f>IF(ISERROR(VLOOKUP(A26,datosestudiantes,10,FALSE)),"",VLOOKUP(A26,datosestudiantes,10,FALSE))</f>
        <v/>
      </c>
      <c r="K26" s="13" t="e">
        <f t="shared" si="0"/>
        <v>#DIV/0!</v>
      </c>
      <c r="L26" s="13" t="e">
        <f t="shared" si="1"/>
        <v>#DIV/0!</v>
      </c>
      <c r="M26" s="11" t="str">
        <f>IF(ISERROR(VLOOKUP(A26,datosestudiantes,11,FALSE)),"NO EXISTE",VLOOKUP(A26,datosestudiantes,11,FALSE))</f>
        <v>NO EXISTE</v>
      </c>
      <c r="N26" s="12" t="e">
        <f t="shared" si="2"/>
        <v>#VALUE!</v>
      </c>
      <c r="O26" s="11" t="str">
        <f>IF(ISERROR(VLOOKUP(A26,datosestudiantes,12,FALSE)),"NO EXISTE",VLOOKUP(A26,datosestudiantes,12,FALSE))</f>
        <v>NO EXISTE</v>
      </c>
      <c r="P26" s="12" t="e">
        <f t="shared" si="3"/>
        <v>#VALUE!</v>
      </c>
      <c r="Q26" s="13" t="str">
        <f>IF(ISERROR(VLOOKUP(A26,datosestudiantes,13,FALSE)),"NO EXISTE",VLOOKUP(A26,datosestudiantes,13,FALSE))</f>
        <v>NO EXISTE</v>
      </c>
      <c r="R26" s="12" t="e">
        <f t="shared" si="4"/>
        <v>#VALUE!</v>
      </c>
      <c r="S26" s="13" t="str">
        <f>IF(ISERROR(VLOOKUP(A26,datosestudiantes,14,FALSE)),"NO EXISTE",VLOOKUP(A26,datosestudiantes,14,FALSE))</f>
        <v>NO EXISTE</v>
      </c>
      <c r="T26" s="12" t="e">
        <f t="shared" si="5"/>
        <v>#VALUE!</v>
      </c>
      <c r="U26" s="11" t="str">
        <f>IF(ISERROR(VLOOKUP(A26,datosestudiantes,15,FALSE)),"NO EXISTE",VLOOKUP(A26,datosestudiantes,15,FALSE))</f>
        <v>NO EXISTE</v>
      </c>
      <c r="V26" s="12" t="e">
        <f t="shared" si="6"/>
        <v>#VALUE!</v>
      </c>
      <c r="W26" s="12" t="e">
        <f t="shared" si="7"/>
        <v>#DIV/0!</v>
      </c>
      <c r="X26" s="21" t="e">
        <f t="shared" si="8"/>
        <v>#DIV/0!</v>
      </c>
      <c r="AA26"/>
      <c r="AB26"/>
      <c r="AC26"/>
      <c r="AD26"/>
      <c r="AE26"/>
      <c r="AF26"/>
    </row>
    <row r="27" spans="1:32" ht="17.25" thickTop="1" thickBot="1" x14ac:dyDescent="0.3">
      <c r="A27" s="3"/>
      <c r="B27" s="3" t="str">
        <f>IF(ISERROR(VLOOKUP(A27,datosestudiantes,2,FALSE)),"NO EXISTE",VLOOKUP(A27,datosestudiantes,2,FALSE))</f>
        <v>NO EXISTE</v>
      </c>
      <c r="C27" s="11" t="str">
        <f>IF(ISERROR(VLOOKUP(A27,datosestudiantes,3,FALSE)),"",VLOOKUP(A27,datosestudiantes,3,FALSE))</f>
        <v/>
      </c>
      <c r="D27" s="11" t="str">
        <f>IF(ISERROR(VLOOKUP(A27,datosestudiantes,4,FALSE)),"", VLOOKUP(A27,datosestudiantes,4,FALSE))</f>
        <v/>
      </c>
      <c r="E27" s="11" t="str">
        <f>IF(ISERROR(VLOOKUP(A27,datosestudiantes,5,FALSE)),"",VLOOKUP(A27,datosestudiantes,5,FALSE))</f>
        <v/>
      </c>
      <c r="F27" s="11" t="str">
        <f>IF(ISERROR(VLOOKUP(A27,datosestudiantes,6,FALSE)),"",VLOOKUP(A27,datosestudiantes,6,FALSE))</f>
        <v/>
      </c>
      <c r="G27" s="11" t="str">
        <f>IF(ISERROR(VLOOKUP(A27,datosestudiantes,7,FALSE)),"",VLOOKUP(A27,datosestudiantes,7,FALSE))</f>
        <v/>
      </c>
      <c r="H27" s="11" t="str">
        <f>IF(ISERROR(VLOOKUP(A27,datosestudiantes,8,FALSE)),"",VLOOKUP(A27,datosestudiantes,8,FALSE))</f>
        <v/>
      </c>
      <c r="I27" s="13" t="str">
        <f>IF(ISERROR(VLOOKUP(A27,datosestudiantes,9,FALSE)),"",VLOOKUP(A27,datosestudiantes,9,FALSE))</f>
        <v/>
      </c>
      <c r="J27" s="13" t="str">
        <f>IF(ISERROR(VLOOKUP(A27,datosestudiantes,10,FALSE)),"",VLOOKUP(A27,datosestudiantes,10,FALSE))</f>
        <v/>
      </c>
      <c r="K27" s="13" t="e">
        <f t="shared" si="0"/>
        <v>#DIV/0!</v>
      </c>
      <c r="L27" s="13" t="e">
        <f t="shared" si="1"/>
        <v>#DIV/0!</v>
      </c>
      <c r="M27" s="11" t="str">
        <f>IF(ISERROR(VLOOKUP(A27,datosestudiantes,11,FALSE)),"NO EXISTE",VLOOKUP(A27,datosestudiantes,11,FALSE))</f>
        <v>NO EXISTE</v>
      </c>
      <c r="N27" s="12" t="e">
        <f t="shared" si="2"/>
        <v>#VALUE!</v>
      </c>
      <c r="O27" s="11" t="str">
        <f>IF(ISERROR(VLOOKUP(A27,datosestudiantes,12,FALSE)),"NO EXISTE",VLOOKUP(A27,datosestudiantes,12,FALSE))</f>
        <v>NO EXISTE</v>
      </c>
      <c r="P27" s="12" t="e">
        <f t="shared" si="3"/>
        <v>#VALUE!</v>
      </c>
      <c r="Q27" s="13" t="str">
        <f>IF(ISERROR(VLOOKUP(A27,datosestudiantes,13,FALSE)),"NO EXISTE",VLOOKUP(A27,datosestudiantes,13,FALSE))</f>
        <v>NO EXISTE</v>
      </c>
      <c r="R27" s="12" t="e">
        <f t="shared" si="4"/>
        <v>#VALUE!</v>
      </c>
      <c r="S27" s="13" t="str">
        <f>IF(ISERROR(VLOOKUP(A27,datosestudiantes,14,FALSE)),"NO EXISTE",VLOOKUP(A27,datosestudiantes,14,FALSE))</f>
        <v>NO EXISTE</v>
      </c>
      <c r="T27" s="12" t="e">
        <f t="shared" si="5"/>
        <v>#VALUE!</v>
      </c>
      <c r="U27" s="11" t="str">
        <f>IF(ISERROR(VLOOKUP(A27,datosestudiantes,15,FALSE)),"NO EXISTE",VLOOKUP(A27,datosestudiantes,15,FALSE))</f>
        <v>NO EXISTE</v>
      </c>
      <c r="V27" s="12" t="e">
        <f t="shared" si="6"/>
        <v>#VALUE!</v>
      </c>
      <c r="W27" s="12" t="e">
        <f t="shared" si="7"/>
        <v>#DIV/0!</v>
      </c>
      <c r="X27" s="21" t="e">
        <f t="shared" si="8"/>
        <v>#DIV/0!</v>
      </c>
      <c r="AA27"/>
      <c r="AB27"/>
      <c r="AC27"/>
      <c r="AD27"/>
      <c r="AE27"/>
      <c r="AF27"/>
    </row>
    <row r="28" spans="1:32" ht="17.25" thickTop="1" thickBot="1" x14ac:dyDescent="0.3">
      <c r="A28" s="3"/>
      <c r="B28" s="3" t="str">
        <f>IF(ISERROR(VLOOKUP(A28,datosestudiantes,2,FALSE)),"NO EXISTE",VLOOKUP(A28,datosestudiantes,2,FALSE))</f>
        <v>NO EXISTE</v>
      </c>
      <c r="C28" s="11" t="str">
        <f>IF(ISERROR(VLOOKUP(A28,datosestudiantes,3,FALSE)),"",VLOOKUP(A28,datosestudiantes,3,FALSE))</f>
        <v/>
      </c>
      <c r="D28" s="11" t="str">
        <f>IF(ISERROR(VLOOKUP(A28,datosestudiantes,4,FALSE)),"", VLOOKUP(A28,datosestudiantes,4,FALSE))</f>
        <v/>
      </c>
      <c r="E28" s="11" t="str">
        <f>IF(ISERROR(VLOOKUP(A28,datosestudiantes,5,FALSE)),"",VLOOKUP(A28,datosestudiantes,5,FALSE))</f>
        <v/>
      </c>
      <c r="F28" s="11" t="str">
        <f>IF(ISERROR(VLOOKUP(A28,datosestudiantes,6,FALSE)),"",VLOOKUP(A28,datosestudiantes,6,FALSE))</f>
        <v/>
      </c>
      <c r="G28" s="11" t="str">
        <f>IF(ISERROR(VLOOKUP(A28,datosestudiantes,7,FALSE)),"",VLOOKUP(A28,datosestudiantes,7,FALSE))</f>
        <v/>
      </c>
      <c r="H28" s="11" t="str">
        <f>IF(ISERROR(VLOOKUP(A28,datosestudiantes,8,FALSE)),"",VLOOKUP(A28,datosestudiantes,8,FALSE))</f>
        <v/>
      </c>
      <c r="I28" s="13" t="str">
        <f>IF(ISERROR(VLOOKUP(A28,datosestudiantes,9,FALSE)),"",VLOOKUP(A28,datosestudiantes,9,FALSE))</f>
        <v/>
      </c>
      <c r="J28" s="13" t="str">
        <f>IF(ISERROR(VLOOKUP(A28,datosestudiantes,10,FALSE)),"",VLOOKUP(A28,datosestudiantes,10,FALSE))</f>
        <v/>
      </c>
      <c r="K28" s="13" t="e">
        <f t="shared" si="0"/>
        <v>#DIV/0!</v>
      </c>
      <c r="L28" s="13" t="e">
        <f t="shared" si="1"/>
        <v>#DIV/0!</v>
      </c>
      <c r="M28" s="11" t="str">
        <f>IF(ISERROR(VLOOKUP(A28,datosestudiantes,11,FALSE)),"NO EXISTE",VLOOKUP(A28,datosestudiantes,11,FALSE))</f>
        <v>NO EXISTE</v>
      </c>
      <c r="N28" s="12" t="e">
        <f t="shared" si="2"/>
        <v>#VALUE!</v>
      </c>
      <c r="O28" s="11" t="str">
        <f>IF(ISERROR(VLOOKUP(A28,datosestudiantes,12,FALSE)),"NO EXISTE",VLOOKUP(A28,datosestudiantes,12,FALSE))</f>
        <v>NO EXISTE</v>
      </c>
      <c r="P28" s="12" t="e">
        <f t="shared" si="3"/>
        <v>#VALUE!</v>
      </c>
      <c r="Q28" s="13" t="str">
        <f>IF(ISERROR(VLOOKUP(A28,datosestudiantes,13,FALSE)),"NO EXISTE",VLOOKUP(A28,datosestudiantes,13,FALSE))</f>
        <v>NO EXISTE</v>
      </c>
      <c r="R28" s="12" t="e">
        <f t="shared" si="4"/>
        <v>#VALUE!</v>
      </c>
      <c r="S28" s="13" t="str">
        <f>IF(ISERROR(VLOOKUP(A28,datosestudiantes,14,FALSE)),"NO EXISTE",VLOOKUP(A28,datosestudiantes,14,FALSE))</f>
        <v>NO EXISTE</v>
      </c>
      <c r="T28" s="12" t="e">
        <f t="shared" si="5"/>
        <v>#VALUE!</v>
      </c>
      <c r="U28" s="11" t="str">
        <f>IF(ISERROR(VLOOKUP(A28,datosestudiantes,15,FALSE)),"NO EXISTE",VLOOKUP(A28,datosestudiantes,15,FALSE))</f>
        <v>NO EXISTE</v>
      </c>
      <c r="V28" s="12" t="e">
        <f t="shared" si="6"/>
        <v>#VALUE!</v>
      </c>
      <c r="W28" s="12" t="e">
        <f t="shared" si="7"/>
        <v>#DIV/0!</v>
      </c>
      <c r="X28" s="21" t="e">
        <f t="shared" si="8"/>
        <v>#DIV/0!</v>
      </c>
      <c r="AA28"/>
      <c r="AB28"/>
      <c r="AC28"/>
      <c r="AD28"/>
      <c r="AE28"/>
      <c r="AF28"/>
    </row>
    <row r="29" spans="1:32" ht="17.25" thickTop="1" thickBot="1" x14ac:dyDescent="0.3">
      <c r="A29" s="3"/>
      <c r="B29" s="3" t="str">
        <f>IF(ISERROR(VLOOKUP(A29,datosestudiantes,2,FALSE)),"NO EXISTE",VLOOKUP(A29,datosestudiantes,2,FALSE))</f>
        <v>NO EXISTE</v>
      </c>
      <c r="C29" s="11" t="str">
        <f>IF(ISERROR(VLOOKUP(A29,datosestudiantes,3,FALSE)),"",VLOOKUP(A29,datosestudiantes,3,FALSE))</f>
        <v/>
      </c>
      <c r="D29" s="11" t="str">
        <f>IF(ISERROR(VLOOKUP(A29,datosestudiantes,4,FALSE)),"", VLOOKUP(A29,datosestudiantes,4,FALSE))</f>
        <v/>
      </c>
      <c r="E29" s="11" t="str">
        <f>IF(ISERROR(VLOOKUP(A29,datosestudiantes,5,FALSE)),"",VLOOKUP(A29,datosestudiantes,5,FALSE))</f>
        <v/>
      </c>
      <c r="F29" s="11" t="str">
        <f>IF(ISERROR(VLOOKUP(A29,datosestudiantes,6,FALSE)),"",VLOOKUP(A29,datosestudiantes,6,FALSE))</f>
        <v/>
      </c>
      <c r="G29" s="11" t="str">
        <f>IF(ISERROR(VLOOKUP(A29,datosestudiantes,7,FALSE)),"",VLOOKUP(A29,datosestudiantes,7,FALSE))</f>
        <v/>
      </c>
      <c r="H29" s="11" t="str">
        <f>IF(ISERROR(VLOOKUP(A29,datosestudiantes,8,FALSE)),"",VLOOKUP(A29,datosestudiantes,8,FALSE))</f>
        <v/>
      </c>
      <c r="I29" s="13" t="str">
        <f>IF(ISERROR(VLOOKUP(A29,datosestudiantes,9,FALSE)),"",VLOOKUP(A29,datosestudiantes,9,FALSE))</f>
        <v/>
      </c>
      <c r="J29" s="13" t="str">
        <f>IF(ISERROR(VLOOKUP(A29,datosestudiantes,10,FALSE)),"",VLOOKUP(A29,datosestudiantes,10,FALSE))</f>
        <v/>
      </c>
      <c r="K29" s="13" t="e">
        <f t="shared" si="0"/>
        <v>#DIV/0!</v>
      </c>
      <c r="L29" s="13" t="e">
        <f t="shared" si="1"/>
        <v>#DIV/0!</v>
      </c>
      <c r="M29" s="11" t="str">
        <f>IF(ISERROR(VLOOKUP(A29,datosestudiantes,11,FALSE)),"NO EXISTE",VLOOKUP(A29,datosestudiantes,11,FALSE))</f>
        <v>NO EXISTE</v>
      </c>
      <c r="N29" s="12" t="e">
        <f t="shared" si="2"/>
        <v>#VALUE!</v>
      </c>
      <c r="O29" s="11" t="str">
        <f>IF(ISERROR(VLOOKUP(A29,datosestudiantes,12,FALSE)),"NO EXISTE",VLOOKUP(A29,datosestudiantes,12,FALSE))</f>
        <v>NO EXISTE</v>
      </c>
      <c r="P29" s="12" t="e">
        <f t="shared" si="3"/>
        <v>#VALUE!</v>
      </c>
      <c r="Q29" s="13" t="str">
        <f>IF(ISERROR(VLOOKUP(A29,datosestudiantes,13,FALSE)),"NO EXISTE",VLOOKUP(A29,datosestudiantes,13,FALSE))</f>
        <v>NO EXISTE</v>
      </c>
      <c r="R29" s="12" t="e">
        <f t="shared" si="4"/>
        <v>#VALUE!</v>
      </c>
      <c r="S29" s="13" t="str">
        <f>IF(ISERROR(VLOOKUP(A29,datosestudiantes,14,FALSE)),"NO EXISTE",VLOOKUP(A29,datosestudiantes,14,FALSE))</f>
        <v>NO EXISTE</v>
      </c>
      <c r="T29" s="12" t="e">
        <f t="shared" si="5"/>
        <v>#VALUE!</v>
      </c>
      <c r="U29" s="11" t="str">
        <f>IF(ISERROR(VLOOKUP(A29,datosestudiantes,15,FALSE)),"NO EXISTE",VLOOKUP(A29,datosestudiantes,15,FALSE))</f>
        <v>NO EXISTE</v>
      </c>
      <c r="V29" s="12" t="e">
        <f t="shared" si="6"/>
        <v>#VALUE!</v>
      </c>
      <c r="W29" s="12" t="e">
        <f t="shared" si="7"/>
        <v>#DIV/0!</v>
      </c>
      <c r="X29" s="21" t="e">
        <f t="shared" si="8"/>
        <v>#DIV/0!</v>
      </c>
      <c r="AA29"/>
      <c r="AB29"/>
      <c r="AC29"/>
      <c r="AD29"/>
      <c r="AE29"/>
      <c r="AF29"/>
    </row>
    <row r="30" spans="1:32" ht="17.25" thickTop="1" thickBot="1" x14ac:dyDescent="0.3">
      <c r="A30" s="3"/>
      <c r="B30" s="3" t="str">
        <f>IF(ISERROR(VLOOKUP(A30,datosestudiantes,2,FALSE)),"NO EXISTE",VLOOKUP(A30,datosestudiantes,2,FALSE))</f>
        <v>NO EXISTE</v>
      </c>
      <c r="C30" s="11" t="str">
        <f>IF(ISERROR(VLOOKUP(A30,datosestudiantes,3,FALSE)),"",VLOOKUP(A30,datosestudiantes,3,FALSE))</f>
        <v/>
      </c>
      <c r="D30" s="11" t="str">
        <f>IF(ISERROR(VLOOKUP(A30,datosestudiantes,4,FALSE)),"", VLOOKUP(A30,datosestudiantes,4,FALSE))</f>
        <v/>
      </c>
      <c r="E30" s="11" t="str">
        <f>IF(ISERROR(VLOOKUP(A30,datosestudiantes,5,FALSE)),"",VLOOKUP(A30,datosestudiantes,5,FALSE))</f>
        <v/>
      </c>
      <c r="F30" s="11" t="str">
        <f>IF(ISERROR(VLOOKUP(A30,datosestudiantes,6,FALSE)),"",VLOOKUP(A30,datosestudiantes,6,FALSE))</f>
        <v/>
      </c>
      <c r="G30" s="11" t="str">
        <f>IF(ISERROR(VLOOKUP(A30,datosestudiantes,7,FALSE)),"",VLOOKUP(A30,datosestudiantes,7,FALSE))</f>
        <v/>
      </c>
      <c r="H30" s="11" t="str">
        <f>IF(ISERROR(VLOOKUP(A30,datosestudiantes,8,FALSE)),"",VLOOKUP(A30,datosestudiantes,8,FALSE))</f>
        <v/>
      </c>
      <c r="I30" s="13" t="str">
        <f>IF(ISERROR(VLOOKUP(A30,datosestudiantes,9,FALSE)),"",VLOOKUP(A30,datosestudiantes,9,FALSE))</f>
        <v/>
      </c>
      <c r="J30" s="13" t="str">
        <f>IF(ISERROR(VLOOKUP(A30,datosestudiantes,10,FALSE)),"",VLOOKUP(A30,datosestudiantes,10,FALSE))</f>
        <v/>
      </c>
      <c r="K30" s="13" t="e">
        <f t="shared" si="0"/>
        <v>#DIV/0!</v>
      </c>
      <c r="L30" s="13" t="e">
        <f t="shared" si="1"/>
        <v>#DIV/0!</v>
      </c>
      <c r="M30" s="11" t="str">
        <f>IF(ISERROR(VLOOKUP(A30,datosestudiantes,11,FALSE)),"NO EXISTE",VLOOKUP(A30,datosestudiantes,11,FALSE))</f>
        <v>NO EXISTE</v>
      </c>
      <c r="N30" s="12" t="e">
        <f t="shared" si="2"/>
        <v>#VALUE!</v>
      </c>
      <c r="O30" s="11" t="str">
        <f>IF(ISERROR(VLOOKUP(A30,datosestudiantes,12,FALSE)),"NO EXISTE",VLOOKUP(A30,datosestudiantes,12,FALSE))</f>
        <v>NO EXISTE</v>
      </c>
      <c r="P30" s="12" t="e">
        <f t="shared" si="3"/>
        <v>#VALUE!</v>
      </c>
      <c r="Q30" s="13" t="str">
        <f>IF(ISERROR(VLOOKUP(A30,datosestudiantes,13,FALSE)),"NO EXISTE",VLOOKUP(A30,datosestudiantes,13,FALSE))</f>
        <v>NO EXISTE</v>
      </c>
      <c r="R30" s="12" t="e">
        <f t="shared" si="4"/>
        <v>#VALUE!</v>
      </c>
      <c r="S30" s="13" t="str">
        <f>IF(ISERROR(VLOOKUP(A30,datosestudiantes,14,FALSE)),"NO EXISTE",VLOOKUP(A30,datosestudiantes,14,FALSE))</f>
        <v>NO EXISTE</v>
      </c>
      <c r="T30" s="12" t="e">
        <f t="shared" si="5"/>
        <v>#VALUE!</v>
      </c>
      <c r="U30" s="11" t="str">
        <f>IF(ISERROR(VLOOKUP(A30,datosestudiantes,15,FALSE)),"NO EXISTE",VLOOKUP(A30,datosestudiantes,15,FALSE))</f>
        <v>NO EXISTE</v>
      </c>
      <c r="V30" s="12" t="e">
        <f t="shared" si="6"/>
        <v>#VALUE!</v>
      </c>
      <c r="W30" s="12" t="e">
        <f t="shared" si="7"/>
        <v>#DIV/0!</v>
      </c>
      <c r="X30" s="21" t="e">
        <f t="shared" si="8"/>
        <v>#DIV/0!</v>
      </c>
      <c r="AA30"/>
      <c r="AB30"/>
      <c r="AC30"/>
      <c r="AD30"/>
      <c r="AE30"/>
      <c r="AF30"/>
    </row>
    <row r="31" spans="1:32" ht="17.25" thickTop="1" thickBot="1" x14ac:dyDescent="0.3">
      <c r="A31" s="3"/>
      <c r="B31" s="3" t="str">
        <f>IF(ISERROR(VLOOKUP(A31,datosestudiantes,2,FALSE)),"NO EXISTE",VLOOKUP(A31,datosestudiantes,2,FALSE))</f>
        <v>NO EXISTE</v>
      </c>
      <c r="C31" s="11" t="str">
        <f>IF(ISERROR(VLOOKUP(A31,datosestudiantes,3,FALSE)),"",VLOOKUP(A31,datosestudiantes,3,FALSE))</f>
        <v/>
      </c>
      <c r="D31" s="11" t="str">
        <f>IF(ISERROR(VLOOKUP(A31,datosestudiantes,4,FALSE)),"", VLOOKUP(A31,datosestudiantes,4,FALSE))</f>
        <v/>
      </c>
      <c r="E31" s="11" t="str">
        <f>IF(ISERROR(VLOOKUP(A31,datosestudiantes,5,FALSE)),"",VLOOKUP(A31,datosestudiantes,5,FALSE))</f>
        <v/>
      </c>
      <c r="F31" s="11" t="str">
        <f>IF(ISERROR(VLOOKUP(A31,datosestudiantes,6,FALSE)),"",VLOOKUP(A31,datosestudiantes,6,FALSE))</f>
        <v/>
      </c>
      <c r="G31" s="11" t="str">
        <f>IF(ISERROR(VLOOKUP(A31,datosestudiantes,7,FALSE)),"",VLOOKUP(A31,datosestudiantes,7,FALSE))</f>
        <v/>
      </c>
      <c r="H31" s="11" t="str">
        <f>IF(ISERROR(VLOOKUP(A31,datosestudiantes,8,FALSE)),"",VLOOKUP(A31,datosestudiantes,8,FALSE))</f>
        <v/>
      </c>
      <c r="I31" s="13" t="str">
        <f>IF(ISERROR(VLOOKUP(A31,datosestudiantes,9,FALSE)),"",VLOOKUP(A31,datosestudiantes,9,FALSE))</f>
        <v/>
      </c>
      <c r="J31" s="13" t="str">
        <f>IF(ISERROR(VLOOKUP(A31,datosestudiantes,10,FALSE)),"",VLOOKUP(A31,datosestudiantes,10,FALSE))</f>
        <v/>
      </c>
      <c r="K31" s="13" t="e">
        <f t="shared" si="0"/>
        <v>#DIV/0!</v>
      </c>
      <c r="L31" s="13" t="e">
        <f t="shared" si="1"/>
        <v>#DIV/0!</v>
      </c>
      <c r="M31" s="11" t="str">
        <f>IF(ISERROR(VLOOKUP(A31,datosestudiantes,11,FALSE)),"NO EXISTE",VLOOKUP(A31,datosestudiantes,11,FALSE))</f>
        <v>NO EXISTE</v>
      </c>
      <c r="N31" s="12" t="e">
        <f t="shared" si="2"/>
        <v>#VALUE!</v>
      </c>
      <c r="O31" s="11" t="str">
        <f>IF(ISERROR(VLOOKUP(A31,datosestudiantes,12,FALSE)),"NO EXISTE",VLOOKUP(A31,datosestudiantes,12,FALSE))</f>
        <v>NO EXISTE</v>
      </c>
      <c r="P31" s="12" t="e">
        <f t="shared" si="3"/>
        <v>#VALUE!</v>
      </c>
      <c r="Q31" s="13" t="str">
        <f>IF(ISERROR(VLOOKUP(A31,datosestudiantes,13,FALSE)),"NO EXISTE",VLOOKUP(A31,datosestudiantes,13,FALSE))</f>
        <v>NO EXISTE</v>
      </c>
      <c r="R31" s="12" t="e">
        <f t="shared" si="4"/>
        <v>#VALUE!</v>
      </c>
      <c r="S31" s="13" t="str">
        <f>IF(ISERROR(VLOOKUP(A31,datosestudiantes,14,FALSE)),"NO EXISTE",VLOOKUP(A31,datosestudiantes,14,FALSE))</f>
        <v>NO EXISTE</v>
      </c>
      <c r="T31" s="12" t="e">
        <f t="shared" si="5"/>
        <v>#VALUE!</v>
      </c>
      <c r="U31" s="11" t="str">
        <f>IF(ISERROR(VLOOKUP(A31,datosestudiantes,15,FALSE)),"NO EXISTE",VLOOKUP(A31,datosestudiantes,15,FALSE))</f>
        <v>NO EXISTE</v>
      </c>
      <c r="V31" s="12" t="e">
        <f t="shared" si="6"/>
        <v>#VALUE!</v>
      </c>
      <c r="W31" s="12" t="e">
        <f t="shared" si="7"/>
        <v>#DIV/0!</v>
      </c>
      <c r="X31" s="21" t="e">
        <f t="shared" si="8"/>
        <v>#DIV/0!</v>
      </c>
      <c r="AA31" t="s">
        <v>47</v>
      </c>
      <c r="AB31"/>
      <c r="AC31"/>
      <c r="AD31"/>
      <c r="AE31" t="s">
        <v>49</v>
      </c>
      <c r="AF31"/>
    </row>
    <row r="32" spans="1:32" ht="17.25" thickTop="1" thickBot="1" x14ac:dyDescent="0.3">
      <c r="A32" s="3"/>
      <c r="B32" s="3" t="str">
        <f>IF(ISERROR(VLOOKUP(A32,datosestudiantes,2,FALSE)),"NO EXISTE",VLOOKUP(A32,datosestudiantes,2,FALSE))</f>
        <v>NO EXISTE</v>
      </c>
      <c r="C32" s="11" t="str">
        <f>IF(ISERROR(VLOOKUP(A32,datosestudiantes,3,FALSE)),"",VLOOKUP(A32,datosestudiantes,3,FALSE))</f>
        <v/>
      </c>
      <c r="D32" s="11" t="str">
        <f>IF(ISERROR(VLOOKUP(A32,datosestudiantes,4,FALSE)),"", VLOOKUP(A32,datosestudiantes,4,FALSE))</f>
        <v/>
      </c>
      <c r="E32" s="11" t="str">
        <f>IF(ISERROR(VLOOKUP(A32,datosestudiantes,5,FALSE)),"",VLOOKUP(A32,datosestudiantes,5,FALSE))</f>
        <v/>
      </c>
      <c r="F32" s="11" t="str">
        <f>IF(ISERROR(VLOOKUP(A32,datosestudiantes,6,FALSE)),"",VLOOKUP(A32,datosestudiantes,6,FALSE))</f>
        <v/>
      </c>
      <c r="G32" s="11" t="str">
        <f>IF(ISERROR(VLOOKUP(A32,datosestudiantes,7,FALSE)),"",VLOOKUP(A32,datosestudiantes,7,FALSE))</f>
        <v/>
      </c>
      <c r="H32" s="11" t="str">
        <f>IF(ISERROR(VLOOKUP(A32,datosestudiantes,8,FALSE)),"",VLOOKUP(A32,datosestudiantes,8,FALSE))</f>
        <v/>
      </c>
      <c r="I32" s="13" t="str">
        <f>IF(ISERROR(VLOOKUP(A32,datosestudiantes,9,FALSE)),"",VLOOKUP(A32,datosestudiantes,9,FALSE))</f>
        <v/>
      </c>
      <c r="J32" s="13" t="str">
        <f>IF(ISERROR(VLOOKUP(A32,datosestudiantes,10,FALSE)),"",VLOOKUP(A32,datosestudiantes,10,FALSE))</f>
        <v/>
      </c>
      <c r="K32" s="13" t="e">
        <f t="shared" si="0"/>
        <v>#DIV/0!</v>
      </c>
      <c r="L32" s="13" t="e">
        <f t="shared" si="1"/>
        <v>#DIV/0!</v>
      </c>
      <c r="M32" s="11" t="str">
        <f>IF(ISERROR(VLOOKUP(A32,datosestudiantes,11,FALSE)),"NO EXISTE",VLOOKUP(A32,datosestudiantes,11,FALSE))</f>
        <v>NO EXISTE</v>
      </c>
      <c r="N32" s="12" t="e">
        <f t="shared" si="2"/>
        <v>#VALUE!</v>
      </c>
      <c r="O32" s="11" t="str">
        <f>IF(ISERROR(VLOOKUP(A32,datosestudiantes,12,FALSE)),"NO EXISTE",VLOOKUP(A32,datosestudiantes,12,FALSE))</f>
        <v>NO EXISTE</v>
      </c>
      <c r="P32" s="12" t="e">
        <f t="shared" si="3"/>
        <v>#VALUE!</v>
      </c>
      <c r="Q32" s="13" t="str">
        <f>IF(ISERROR(VLOOKUP(A32,datosestudiantes,13,FALSE)),"NO EXISTE",VLOOKUP(A32,datosestudiantes,13,FALSE))</f>
        <v>NO EXISTE</v>
      </c>
      <c r="R32" s="12" t="e">
        <f t="shared" si="4"/>
        <v>#VALUE!</v>
      </c>
      <c r="S32" s="13" t="str">
        <f>IF(ISERROR(VLOOKUP(A32,datosestudiantes,14,FALSE)),"NO EXISTE",VLOOKUP(A32,datosestudiantes,14,FALSE))</f>
        <v>NO EXISTE</v>
      </c>
      <c r="T32" s="12" t="e">
        <f t="shared" si="5"/>
        <v>#VALUE!</v>
      </c>
      <c r="U32" s="11" t="str">
        <f>IF(ISERROR(VLOOKUP(A32,datosestudiantes,15,FALSE)),"NO EXISTE",VLOOKUP(A32,datosestudiantes,15,FALSE))</f>
        <v>NO EXISTE</v>
      </c>
      <c r="V32" s="12" t="e">
        <f t="shared" si="6"/>
        <v>#VALUE!</v>
      </c>
      <c r="W32" s="12" t="e">
        <f t="shared" si="7"/>
        <v>#DIV/0!</v>
      </c>
      <c r="X32" s="21" t="e">
        <f t="shared" si="8"/>
        <v>#DIV/0!</v>
      </c>
      <c r="AA32"/>
      <c r="AB32"/>
      <c r="AC32"/>
      <c r="AD32"/>
      <c r="AE32"/>
      <c r="AF32"/>
    </row>
    <row r="33" spans="1:31" ht="17.25" thickTop="1" thickBot="1" x14ac:dyDescent="0.3">
      <c r="A33" s="3"/>
      <c r="B33" s="3" t="str">
        <f>IF(ISERROR(VLOOKUP(A33,datosestudiantes,2,FALSE)),"NO EXISTE",VLOOKUP(A33,datosestudiantes,2,FALSE))</f>
        <v>NO EXISTE</v>
      </c>
      <c r="C33" s="11" t="str">
        <f>IF(ISERROR(VLOOKUP(A33,datosestudiantes,3,FALSE)),"",VLOOKUP(A33,datosestudiantes,3,FALSE))</f>
        <v/>
      </c>
      <c r="D33" s="11" t="str">
        <f>IF(ISERROR(VLOOKUP(A33,datosestudiantes,4,FALSE)),"", VLOOKUP(A33,datosestudiantes,4,FALSE))</f>
        <v/>
      </c>
      <c r="E33" s="11" t="str">
        <f>IF(ISERROR(VLOOKUP(A33,datosestudiantes,5,FALSE)),"",VLOOKUP(A33,datosestudiantes,5,FALSE))</f>
        <v/>
      </c>
      <c r="F33" s="11" t="str">
        <f>IF(ISERROR(VLOOKUP(A33,datosestudiantes,6,FALSE)),"",VLOOKUP(A33,datosestudiantes,6,FALSE))</f>
        <v/>
      </c>
      <c r="G33" s="11" t="str">
        <f>IF(ISERROR(VLOOKUP(A33,datosestudiantes,7,FALSE)),"",VLOOKUP(A33,datosestudiantes,7,FALSE))</f>
        <v/>
      </c>
      <c r="H33" s="11" t="str">
        <f>IF(ISERROR(VLOOKUP(A33,datosestudiantes,8,FALSE)),"",VLOOKUP(A33,datosestudiantes,8,FALSE))</f>
        <v/>
      </c>
      <c r="I33" s="13" t="str">
        <f>IF(ISERROR(VLOOKUP(A33,datosestudiantes,9,FALSE)),"",VLOOKUP(A33,datosestudiantes,9,FALSE))</f>
        <v/>
      </c>
      <c r="J33" s="13" t="str">
        <f>IF(ISERROR(VLOOKUP(A33,datosestudiantes,10,FALSE)),"",VLOOKUP(A33,datosestudiantes,10,FALSE))</f>
        <v/>
      </c>
      <c r="K33" s="13" t="e">
        <f t="shared" si="0"/>
        <v>#DIV/0!</v>
      </c>
      <c r="L33" s="13" t="e">
        <f t="shared" si="1"/>
        <v>#DIV/0!</v>
      </c>
      <c r="M33" s="11" t="str">
        <f>IF(ISERROR(VLOOKUP(A33,datosestudiantes,11,FALSE)),"NO EXISTE",VLOOKUP(A33,datosestudiantes,11,FALSE))</f>
        <v>NO EXISTE</v>
      </c>
      <c r="N33" s="12" t="e">
        <f t="shared" si="2"/>
        <v>#VALUE!</v>
      </c>
      <c r="O33" s="11" t="str">
        <f>IF(ISERROR(VLOOKUP(A33,datosestudiantes,12,FALSE)),"NO EXISTE",VLOOKUP(A33,datosestudiantes,12,FALSE))</f>
        <v>NO EXISTE</v>
      </c>
      <c r="P33" s="12" t="e">
        <f t="shared" si="3"/>
        <v>#VALUE!</v>
      </c>
      <c r="Q33" s="13" t="str">
        <f>IF(ISERROR(VLOOKUP(A33,datosestudiantes,13,FALSE)),"NO EXISTE",VLOOKUP(A33,datosestudiantes,13,FALSE))</f>
        <v>NO EXISTE</v>
      </c>
      <c r="R33" s="12" t="e">
        <f t="shared" si="4"/>
        <v>#VALUE!</v>
      </c>
      <c r="S33" s="13" t="str">
        <f>IF(ISERROR(VLOOKUP(A33,datosestudiantes,14,FALSE)),"NO EXISTE",VLOOKUP(A33,datosestudiantes,14,FALSE))</f>
        <v>NO EXISTE</v>
      </c>
      <c r="T33" s="12" t="e">
        <f t="shared" si="5"/>
        <v>#VALUE!</v>
      </c>
      <c r="U33" s="11" t="str">
        <f>IF(ISERROR(VLOOKUP(A33,datosestudiantes,15,FALSE)),"NO EXISTE",VLOOKUP(A33,datosestudiantes,15,FALSE))</f>
        <v>NO EXISTE</v>
      </c>
      <c r="V33" s="12" t="e">
        <f t="shared" si="6"/>
        <v>#VALUE!</v>
      </c>
      <c r="W33" s="12" t="e">
        <f t="shared" si="7"/>
        <v>#DIV/0!</v>
      </c>
      <c r="X33" s="21" t="e">
        <f t="shared" si="8"/>
        <v>#DIV/0!</v>
      </c>
      <c r="AA33" s="1" t="s">
        <v>48</v>
      </c>
      <c r="AE33" s="1" t="s">
        <v>48</v>
      </c>
    </row>
    <row r="34" spans="1:31" ht="17.25" thickTop="1" thickBot="1" x14ac:dyDescent="0.3">
      <c r="S34" s="4"/>
    </row>
    <row r="35" spans="1:31" ht="17.25" thickTop="1" thickBot="1" x14ac:dyDescent="0.3">
      <c r="W35" s="17" t="s">
        <v>35</v>
      </c>
      <c r="X35" s="15" t="e">
        <f>MAX(W14:W33)</f>
        <v>#VALUE!</v>
      </c>
    </row>
    <row r="36" spans="1:31" ht="17.25" thickTop="1" thickBot="1" x14ac:dyDescent="0.3">
      <c r="W36" s="17" t="s">
        <v>36</v>
      </c>
      <c r="X36" s="15" t="e">
        <f>MIN(W14:W33)</f>
        <v>#VALUE!</v>
      </c>
    </row>
    <row r="37" spans="1:31" ht="17.25" thickTop="1" thickBot="1" x14ac:dyDescent="0.3">
      <c r="W37" s="17" t="s">
        <v>37</v>
      </c>
      <c r="X37" s="15" t="e">
        <f>AVERAGE(W14:W33)</f>
        <v>#VALUE!</v>
      </c>
    </row>
    <row r="38" spans="1:31" ht="16.5" thickTop="1" x14ac:dyDescent="0.25">
      <c r="T38" s="16"/>
    </row>
    <row r="40" spans="1:31" x14ac:dyDescent="0.25">
      <c r="AA40"/>
      <c r="AB40"/>
      <c r="AC40"/>
      <c r="AD40"/>
      <c r="AE40"/>
    </row>
    <row r="41" spans="1:31" x14ac:dyDescent="0.25">
      <c r="AA41"/>
      <c r="AB41"/>
      <c r="AC41"/>
      <c r="AD41"/>
      <c r="AE41"/>
    </row>
    <row r="42" spans="1:31" x14ac:dyDescent="0.25">
      <c r="AA42"/>
      <c r="AB42"/>
      <c r="AC42"/>
      <c r="AD42"/>
      <c r="AE42"/>
    </row>
    <row r="43" spans="1:31" x14ac:dyDescent="0.25">
      <c r="AA43"/>
      <c r="AB43"/>
      <c r="AC43"/>
      <c r="AD43"/>
      <c r="AE43"/>
    </row>
    <row r="44" spans="1:31" x14ac:dyDescent="0.25">
      <c r="AA44"/>
      <c r="AB44"/>
      <c r="AC44"/>
      <c r="AD44"/>
      <c r="AE44"/>
    </row>
    <row r="45" spans="1:31" x14ac:dyDescent="0.25">
      <c r="AA45"/>
      <c r="AB45"/>
      <c r="AC45"/>
      <c r="AD45"/>
      <c r="AE45"/>
    </row>
    <row r="46" spans="1:31" x14ac:dyDescent="0.25">
      <c r="AA46"/>
      <c r="AB46"/>
      <c r="AC46"/>
      <c r="AD46"/>
      <c r="AE46"/>
    </row>
    <row r="47" spans="1:31" x14ac:dyDescent="0.25">
      <c r="AA47"/>
      <c r="AB47"/>
      <c r="AC47"/>
      <c r="AD47"/>
      <c r="AE47"/>
    </row>
    <row r="48" spans="1:31" x14ac:dyDescent="0.25">
      <c r="AA48"/>
      <c r="AB48"/>
      <c r="AC48"/>
      <c r="AD48"/>
      <c r="AE48"/>
    </row>
    <row r="49" spans="27:31" x14ac:dyDescent="0.25">
      <c r="AA49"/>
      <c r="AB49"/>
      <c r="AC49"/>
      <c r="AD49"/>
      <c r="AE49"/>
    </row>
    <row r="50" spans="27:31" x14ac:dyDescent="0.25">
      <c r="AA50"/>
      <c r="AB50"/>
      <c r="AC50"/>
      <c r="AD50"/>
      <c r="AE50"/>
    </row>
    <row r="51" spans="27:31" x14ac:dyDescent="0.25">
      <c r="AA51"/>
      <c r="AB51"/>
      <c r="AC51"/>
      <c r="AD51"/>
      <c r="AE51"/>
    </row>
    <row r="52" spans="27:31" x14ac:dyDescent="0.25">
      <c r="AA52" t="s">
        <v>50</v>
      </c>
      <c r="AB52"/>
      <c r="AC52"/>
      <c r="AD52"/>
      <c r="AE52" t="s">
        <v>51</v>
      </c>
    </row>
    <row r="53" spans="27:31" x14ac:dyDescent="0.25">
      <c r="AA53"/>
      <c r="AB53"/>
      <c r="AC53"/>
      <c r="AD53"/>
      <c r="AE53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15</vt:i4>
      </vt:variant>
    </vt:vector>
  </HeadingPairs>
  <TitlesOfParts>
    <vt:vector size="18" baseType="lpstr">
      <vt:lpstr>Datos Estudiantes</vt:lpstr>
      <vt:lpstr>Planilla Notas</vt:lpstr>
      <vt:lpstr>Informe estudiante</vt:lpstr>
      <vt:lpstr>coevaluacion</vt:lpstr>
      <vt:lpstr>datosestudiantes</vt:lpstr>
      <vt:lpstr>datosseguimiento</vt:lpstr>
      <vt:lpstr>final</vt:lpstr>
      <vt:lpstr>finaldos</vt:lpstr>
      <vt:lpstr>parcial1</vt:lpstr>
      <vt:lpstr>parcialdos</vt:lpstr>
      <vt:lpstr>seguiientocuatro</vt:lpstr>
      <vt:lpstr>seguimiento</vt:lpstr>
      <vt:lpstr>seguimientocinco</vt:lpstr>
      <vt:lpstr>seguimientodos</vt:lpstr>
      <vt:lpstr>seguimientoocho</vt:lpstr>
      <vt:lpstr>seguimientosies</vt:lpstr>
      <vt:lpstr>seguimientosiete</vt:lpstr>
      <vt:lpstr>seguimientotres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01061-03</cp:lastModifiedBy>
  <cp:lastPrinted>2012-10-29T02:26:38Z</cp:lastPrinted>
  <dcterms:created xsi:type="dcterms:W3CDTF">2012-10-28T21:45:19Z</dcterms:created>
  <dcterms:modified xsi:type="dcterms:W3CDTF">2015-05-14T02:00:29Z</dcterms:modified>
</cp:coreProperties>
</file>